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EEF" lockStructure="1"/>
  <bookViews>
    <workbookView xWindow="240" yWindow="75" windowWidth="14175" windowHeight="11595" tabRatio="288"/>
  </bookViews>
  <sheets>
    <sheet name="Общий" sheetId="1" r:id="rId1"/>
    <sheet name="Узбекистан" sheetId="2" r:id="rId2"/>
  </sheets>
  <definedNames>
    <definedName name="_xlnm._FilterDatabase" localSheetId="0" hidden="1">Общий!$A$4:$AM$796</definedName>
    <definedName name="_xlnm._FilterDatabase" localSheetId="1" hidden="1">Узбекистан!$A$4:$AK$36</definedName>
    <definedName name="Z_54BD5BD5_0663_457F_AD03_CC220A3E8FE1_.wvu.FilterData" localSheetId="0" hidden="1">Общий!$A$4:$AM$782</definedName>
    <definedName name="Z_54BD5BD5_0663_457F_AD03_CC220A3E8FE1_.wvu.FilterData" localSheetId="1" hidden="1">Узбекистан!$A$4:$AK$36</definedName>
    <definedName name="Z_54BD5BD5_0663_457F_AD03_CC220A3E8FE1_.wvu.PrintArea" localSheetId="0" hidden="1">Общий!$A$1:$L$782</definedName>
    <definedName name="Z_54BD5BD5_0663_457F_AD03_CC220A3E8FE1_.wvu.PrintTitles" localSheetId="0" hidden="1">Общий!$1:$3</definedName>
    <definedName name="Z_54BD5BD5_0663_457F_AD03_CC220A3E8FE1_.wvu.PrintTitles" localSheetId="1" hidden="1">Узбекистан!$1:$3</definedName>
    <definedName name="Z_9C2BA5C8_00FF_4F0A_AD2B_98A2449ED9F9_.wvu.FilterData" localSheetId="0" hidden="1">Общий!$A$4:$AM$782</definedName>
    <definedName name="Z_9C2BA5C8_00FF_4F0A_AD2B_98A2449ED9F9_.wvu.FilterData" localSheetId="1" hidden="1">Узбекистан!$A$4:$AK$36</definedName>
    <definedName name="Z_9C2BA5C8_00FF_4F0A_AD2B_98A2449ED9F9_.wvu.PrintArea" localSheetId="0" hidden="1">Общий!$A$1:$L$782</definedName>
    <definedName name="Z_9C2BA5C8_00FF_4F0A_AD2B_98A2449ED9F9_.wvu.PrintTitles" localSheetId="0" hidden="1">Общий!$1:$3</definedName>
    <definedName name="Z_9C2BA5C8_00FF_4F0A_AD2B_98A2449ED9F9_.wvu.PrintTitles" localSheetId="1" hidden="1">Узбекистан!$1:$3</definedName>
    <definedName name="_xlnm.Print_Titles" localSheetId="0">Общий!$1:$3</definedName>
    <definedName name="_xlnm.Print_Titles" localSheetId="1">Узбекистан!$1:$3</definedName>
    <definedName name="_xlnm.Print_Area" localSheetId="0">Общий!$A$1:$L$782</definedName>
  </definedNames>
  <calcPr calcId="144525" refMode="R1C1"/>
  <customWorkbookViews>
    <customWorkbookView name="mtv - Личное представление" guid="{54BD5BD5-0663-457F-AD03-CC220A3E8FE1}" mergeInterval="0" personalView="1" maximized="1" windowWidth="1020" windowHeight="569" tabRatio="232" activeSheetId="1"/>
    <customWorkbookView name="Антон - Личное представление" guid="{9C2BA5C8-00FF-4F0A-AD2B-98A2449ED9F9}" mergeInterval="0" personalView="1" maximized="1" windowWidth="1276" windowHeight="822" tabRatio="232" activeSheetId="1"/>
  </customWorkbookViews>
</workbook>
</file>

<file path=xl/calcChain.xml><?xml version="1.0" encoding="utf-8"?>
<calcChain xmlns="http://schemas.openxmlformats.org/spreadsheetml/2006/main">
  <c r="J154" i="1" l="1"/>
  <c r="K154" i="1"/>
  <c r="J335" i="1"/>
  <c r="K335" i="1"/>
  <c r="J334" i="1"/>
  <c r="K334" i="1"/>
  <c r="J333" i="1"/>
  <c r="K333" i="1"/>
  <c r="J332" i="1"/>
  <c r="K332" i="1"/>
  <c r="J331" i="1"/>
  <c r="K331" i="1"/>
  <c r="J330" i="1"/>
  <c r="K330" i="1"/>
  <c r="J329" i="1"/>
  <c r="K329" i="1"/>
  <c r="J328" i="1"/>
  <c r="K328" i="1"/>
  <c r="J449" i="1"/>
  <c r="K449" i="1"/>
  <c r="J451" i="1"/>
  <c r="K451" i="1"/>
  <c r="J40" i="1"/>
  <c r="K40" i="1"/>
  <c r="J264" i="1"/>
  <c r="K264" i="1"/>
  <c r="J44" i="1"/>
  <c r="K44" i="1"/>
  <c r="J222" i="1"/>
  <c r="K222" i="1"/>
  <c r="J221" i="1"/>
  <c r="K221" i="1"/>
  <c r="J53" i="1"/>
  <c r="K53" i="1"/>
  <c r="J386" i="1"/>
  <c r="K386" i="1"/>
  <c r="J382" i="1"/>
  <c r="K382" i="1"/>
  <c r="J384" i="1"/>
  <c r="K384" i="1"/>
  <c r="J385" i="1"/>
  <c r="K385" i="1"/>
  <c r="J173" i="1"/>
  <c r="K173" i="1"/>
  <c r="J522" i="1"/>
  <c r="K522" i="1"/>
  <c r="J360" i="1"/>
  <c r="K360" i="1"/>
  <c r="J436" i="1"/>
  <c r="K436" i="1"/>
  <c r="J435" i="1"/>
  <c r="K435" i="1"/>
  <c r="J434" i="1"/>
  <c r="K434" i="1"/>
  <c r="J433" i="1"/>
  <c r="K433" i="1"/>
  <c r="J62" i="1"/>
  <c r="K62" i="1"/>
  <c r="J410" i="1"/>
  <c r="K410" i="1"/>
  <c r="J411" i="1"/>
  <c r="K411" i="1"/>
  <c r="J412" i="1"/>
  <c r="K412" i="1"/>
  <c r="R128" i="1"/>
  <c r="J28" i="1"/>
  <c r="K28" i="1"/>
  <c r="J444" i="1"/>
  <c r="K444" i="1"/>
  <c r="J130" i="1"/>
  <c r="K130" i="1"/>
  <c r="J135" i="1"/>
  <c r="K135" i="1"/>
  <c r="J457" i="1"/>
  <c r="K457" i="1"/>
  <c r="J458" i="1"/>
  <c r="K458" i="1"/>
  <c r="J454" i="1"/>
  <c r="K454" i="1"/>
  <c r="J455" i="1"/>
  <c r="K455" i="1"/>
  <c r="J336" i="1"/>
  <c r="K336" i="1"/>
  <c r="J197" i="1"/>
  <c r="K197" i="1"/>
  <c r="J196" i="1"/>
  <c r="K196" i="1"/>
  <c r="J223" i="1"/>
  <c r="K223" i="1"/>
  <c r="J170" i="1"/>
  <c r="K170" i="1"/>
  <c r="J370" i="1"/>
  <c r="K370" i="1"/>
  <c r="J171" i="1"/>
  <c r="K171" i="1"/>
  <c r="J369" i="1"/>
  <c r="K369" i="1"/>
  <c r="J359" i="1"/>
  <c r="K359" i="1"/>
  <c r="J448" i="1"/>
  <c r="K448" i="1"/>
  <c r="J447" i="1"/>
  <c r="K447" i="1"/>
  <c r="J303" i="1"/>
  <c r="K303" i="1"/>
  <c r="J304" i="1"/>
  <c r="K304" i="1"/>
  <c r="J56" i="1"/>
  <c r="K56" i="1"/>
  <c r="J58" i="1"/>
  <c r="K58" i="1"/>
  <c r="J487" i="1"/>
  <c r="K487" i="1"/>
  <c r="J383" i="1"/>
  <c r="K383" i="1"/>
  <c r="J291" i="1"/>
  <c r="K291" i="1"/>
  <c r="J57" i="1"/>
  <c r="K57" i="1"/>
  <c r="J148" i="1"/>
  <c r="K148" i="1"/>
  <c r="J43" i="1"/>
  <c r="K43" i="1"/>
  <c r="J343" i="1"/>
  <c r="K343" i="1"/>
  <c r="J316" i="1"/>
  <c r="K316" i="1"/>
  <c r="J66" i="1"/>
  <c r="K66" i="1"/>
  <c r="J464" i="1"/>
  <c r="K464" i="1"/>
  <c r="J473" i="1"/>
  <c r="K473" i="1"/>
  <c r="J242" i="1"/>
  <c r="K242" i="1"/>
  <c r="J174" i="1"/>
  <c r="K174" i="1"/>
  <c r="J463" i="1"/>
  <c r="K463" i="1"/>
  <c r="J456" i="1"/>
  <c r="K456" i="1"/>
  <c r="J172" i="1"/>
  <c r="K172" i="1"/>
  <c r="J288" i="1" l="1"/>
  <c r="K288" i="1"/>
  <c r="J87" i="1"/>
  <c r="K87" i="1"/>
  <c r="J496" i="1"/>
  <c r="K496" i="1"/>
  <c r="J133" i="1"/>
  <c r="K133" i="1"/>
  <c r="J132" i="1"/>
  <c r="K132" i="1"/>
  <c r="J302" i="1"/>
  <c r="K302" i="1"/>
  <c r="J69" i="1"/>
  <c r="K69" i="1"/>
  <c r="J68" i="1"/>
  <c r="K68" i="1"/>
  <c r="J67" i="1"/>
  <c r="K67" i="1"/>
  <c r="J156" i="1"/>
  <c r="K156" i="1"/>
  <c r="J200" i="1"/>
  <c r="K200" i="1"/>
  <c r="J461" i="1"/>
  <c r="K461" i="1"/>
  <c r="J462" i="1"/>
  <c r="K462" i="1"/>
  <c r="J453" i="1"/>
  <c r="K453" i="1"/>
  <c r="J475" i="1"/>
  <c r="K475" i="1"/>
  <c r="J474" i="1"/>
  <c r="K474" i="1"/>
  <c r="J476" i="1"/>
  <c r="K476" i="1"/>
  <c r="J245" i="1"/>
  <c r="K245" i="1"/>
  <c r="J139" i="1"/>
  <c r="K139" i="1"/>
  <c r="J201" i="1"/>
  <c r="K201" i="1"/>
  <c r="J515" i="1"/>
  <c r="K515" i="1"/>
  <c r="J356" i="1"/>
  <c r="K356" i="1"/>
  <c r="J108" i="1"/>
  <c r="K108" i="1"/>
  <c r="J92" i="1"/>
  <c r="K92" i="1"/>
  <c r="J146" i="1"/>
  <c r="K146" i="1"/>
  <c r="J250" i="1"/>
  <c r="K250" i="1"/>
  <c r="J158" i="1"/>
  <c r="K158" i="1"/>
  <c r="J287" i="1"/>
  <c r="K287" i="1"/>
  <c r="J286" i="1"/>
  <c r="K286" i="1"/>
  <c r="J575" i="1"/>
  <c r="K575" i="1"/>
  <c r="J574" i="1"/>
  <c r="K574" i="1"/>
  <c r="J573" i="1"/>
  <c r="K573" i="1"/>
  <c r="J159" i="1"/>
  <c r="K159" i="1"/>
  <c r="J545" i="1"/>
  <c r="K545" i="1"/>
  <c r="J541" i="1"/>
  <c r="K541" i="1"/>
  <c r="J544" i="1"/>
  <c r="K544" i="1"/>
  <c r="J555" i="1"/>
  <c r="K555" i="1"/>
  <c r="J530" i="1"/>
  <c r="K530" i="1"/>
  <c r="J533" i="1"/>
  <c r="K533" i="1"/>
  <c r="J551" i="1"/>
  <c r="K551" i="1"/>
  <c r="J535" i="1"/>
  <c r="K535" i="1"/>
  <c r="J549" i="1"/>
  <c r="K549" i="1"/>
  <c r="J556" i="1"/>
  <c r="K556" i="1"/>
  <c r="J155" i="1"/>
  <c r="K155" i="1"/>
  <c r="J228" i="1"/>
  <c r="K228" i="1"/>
  <c r="J566" i="1"/>
  <c r="K566" i="1"/>
  <c r="J565" i="1"/>
  <c r="K565" i="1"/>
  <c r="J208" i="1"/>
  <c r="K208" i="1"/>
  <c r="J452" i="1"/>
  <c r="K452" i="1"/>
  <c r="J243" i="1"/>
  <c r="K243" i="1"/>
  <c r="J227" i="1"/>
  <c r="K227" i="1"/>
  <c r="J230" i="1"/>
  <c r="K230" i="1"/>
  <c r="J470" i="1"/>
  <c r="K470" i="1"/>
  <c r="J450" i="1"/>
  <c r="K450" i="1"/>
  <c r="J431" i="1"/>
  <c r="K431" i="1"/>
  <c r="J426" i="1"/>
  <c r="K426" i="1"/>
  <c r="J430" i="1"/>
  <c r="K430" i="1"/>
  <c r="J429" i="1"/>
  <c r="K429" i="1"/>
  <c r="J428" i="1"/>
  <c r="K428" i="1"/>
  <c r="J465" i="1"/>
  <c r="K465" i="1"/>
  <c r="J471" i="1"/>
  <c r="K471" i="1"/>
  <c r="J472" i="1"/>
  <c r="K472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8" i="1"/>
  <c r="K488" i="1"/>
  <c r="J489" i="1"/>
  <c r="K489" i="1"/>
  <c r="J490" i="1"/>
  <c r="K490" i="1"/>
  <c r="J427" i="1"/>
  <c r="K427" i="1"/>
  <c r="J438" i="1"/>
  <c r="K438" i="1"/>
  <c r="J251" i="1"/>
  <c r="K251" i="1"/>
  <c r="J525" i="1"/>
  <c r="K525" i="1"/>
  <c r="J534" i="1"/>
  <c r="K534" i="1"/>
  <c r="J550" i="1"/>
  <c r="K550" i="1"/>
  <c r="J532" i="1"/>
  <c r="K532" i="1"/>
  <c r="J529" i="1"/>
  <c r="K529" i="1"/>
  <c r="J543" i="1"/>
  <c r="K543" i="1"/>
  <c r="J540" i="1"/>
  <c r="K540" i="1"/>
  <c r="J548" i="1"/>
  <c r="K548" i="1"/>
  <c r="J241" i="1"/>
  <c r="K241" i="1"/>
  <c r="K72" i="1"/>
  <c r="J72" i="1"/>
  <c r="J584" i="1"/>
  <c r="K584" i="1"/>
  <c r="J585" i="1"/>
  <c r="K585" i="1"/>
  <c r="J586" i="1"/>
  <c r="K586" i="1"/>
  <c r="J587" i="1"/>
  <c r="K587" i="1"/>
  <c r="J588" i="1"/>
  <c r="K588" i="1"/>
  <c r="J582" i="1"/>
  <c r="K582" i="1"/>
  <c r="J583" i="1"/>
  <c r="K583" i="1"/>
  <c r="J581" i="1"/>
  <c r="K581" i="1"/>
  <c r="J240" i="1"/>
  <c r="K240" i="1"/>
  <c r="J220" i="1"/>
  <c r="K220" i="1"/>
  <c r="J219" i="1"/>
  <c r="K219" i="1"/>
  <c r="J247" i="1"/>
  <c r="K247" i="1"/>
  <c r="J364" i="1"/>
  <c r="K364" i="1"/>
  <c r="K70" i="1"/>
  <c r="K71" i="1"/>
  <c r="J70" i="1"/>
  <c r="J71" i="1"/>
  <c r="J211" i="1"/>
  <c r="K211" i="1"/>
  <c r="J210" i="1"/>
  <c r="K210" i="1"/>
  <c r="J209" i="1"/>
  <c r="K209" i="1"/>
  <c r="J214" i="1"/>
  <c r="K214" i="1"/>
  <c r="J213" i="1"/>
  <c r="K213" i="1"/>
  <c r="J216" i="1" l="1"/>
  <c r="K216" i="1"/>
  <c r="J207" i="1"/>
  <c r="K207" i="1"/>
  <c r="J206" i="1"/>
  <c r="K206" i="1"/>
  <c r="J252" i="1"/>
  <c r="K252" i="1"/>
  <c r="J157" i="1"/>
  <c r="K157" i="1"/>
  <c r="J358" i="1"/>
  <c r="K358" i="1"/>
  <c r="J249" i="1"/>
  <c r="K249" i="1"/>
  <c r="J195" i="1"/>
  <c r="K195" i="1"/>
  <c r="J498" i="1"/>
  <c r="K498" i="1"/>
  <c r="J381" i="1"/>
  <c r="K381" i="1"/>
  <c r="J367" i="1"/>
  <c r="K367" i="1"/>
  <c r="J46" i="1"/>
  <c r="K46" i="1"/>
  <c r="J499" i="1"/>
  <c r="K499" i="1"/>
  <c r="J442" i="1"/>
  <c r="K442" i="1"/>
  <c r="K437" i="1"/>
  <c r="J437" i="1"/>
  <c r="J113" i="1"/>
  <c r="K113" i="1"/>
  <c r="J238" i="1"/>
  <c r="K238" i="1"/>
  <c r="J557" i="1"/>
  <c r="K557" i="1"/>
  <c r="J524" i="1"/>
  <c r="K524" i="1"/>
  <c r="J547" i="1"/>
  <c r="K547" i="1"/>
  <c r="J531" i="1"/>
  <c r="K531" i="1"/>
  <c r="J539" i="1"/>
  <c r="K539" i="1"/>
  <c r="J554" i="1"/>
  <c r="K554" i="1"/>
  <c r="J528" i="1"/>
  <c r="K528" i="1"/>
  <c r="J231" i="1"/>
  <c r="K231" i="1"/>
  <c r="J564" i="1"/>
  <c r="K564" i="1"/>
  <c r="J563" i="1"/>
  <c r="K563" i="1"/>
  <c r="J212" i="1"/>
  <c r="K212" i="1"/>
  <c r="J202" i="1"/>
  <c r="K202" i="1"/>
  <c r="J567" i="1"/>
  <c r="K567" i="1"/>
  <c r="J246" i="1"/>
  <c r="K246" i="1"/>
  <c r="J198" i="1"/>
  <c r="K198" i="1"/>
  <c r="J466" i="1"/>
  <c r="J514" i="1"/>
  <c r="K514" i="1"/>
  <c r="J205" i="1"/>
  <c r="K205" i="1"/>
  <c r="J204" i="1"/>
  <c r="K204" i="1"/>
  <c r="K112" i="1"/>
  <c r="J112" i="1"/>
  <c r="J225" i="1"/>
  <c r="K225" i="1"/>
  <c r="J11" i="1"/>
  <c r="K11" i="1"/>
  <c r="J10" i="1"/>
  <c r="K10" i="1"/>
  <c r="J441" i="1"/>
  <c r="K441" i="1"/>
  <c r="J443" i="1"/>
  <c r="K443" i="1"/>
  <c r="K248" i="1"/>
  <c r="J248" i="1"/>
  <c r="K229" i="1"/>
  <c r="J229" i="1"/>
  <c r="K365" i="1"/>
  <c r="J365" i="1"/>
  <c r="K199" i="1"/>
  <c r="J199" i="1"/>
  <c r="J224" i="1"/>
  <c r="K224" i="1"/>
  <c r="J459" i="1"/>
  <c r="K459" i="1"/>
  <c r="J439" i="1"/>
  <c r="K439" i="1"/>
  <c r="J363" i="1"/>
  <c r="K363" i="1"/>
  <c r="J508" i="1"/>
  <c r="K508" i="1"/>
  <c r="J509" i="1"/>
  <c r="K509" i="1"/>
  <c r="J511" i="1"/>
  <c r="K511" i="1"/>
  <c r="J510" i="1"/>
  <c r="K510" i="1"/>
  <c r="J143" i="1"/>
  <c r="K143" i="1"/>
  <c r="J578" i="1"/>
  <c r="K578" i="1"/>
  <c r="J577" i="1"/>
  <c r="K577" i="1"/>
  <c r="J127" i="1"/>
  <c r="K127" i="1"/>
  <c r="J134" i="1"/>
  <c r="K134" i="1"/>
  <c r="J371" i="1"/>
  <c r="K371" i="1"/>
  <c r="J559" i="1"/>
  <c r="K559" i="1"/>
  <c r="K466" i="1"/>
  <c r="J572" i="1"/>
  <c r="K572" i="1"/>
  <c r="J571" i="1"/>
  <c r="K571" i="1"/>
  <c r="J570" i="1"/>
  <c r="K570" i="1"/>
  <c r="J322" i="1"/>
  <c r="K322" i="1"/>
  <c r="J312" i="1"/>
  <c r="K312" i="1"/>
  <c r="J517" i="1"/>
  <c r="K517" i="1"/>
  <c r="J538" i="1"/>
  <c r="K538" i="1"/>
  <c r="J569" i="1"/>
  <c r="K569" i="1"/>
  <c r="J560" i="1"/>
  <c r="K560" i="1"/>
  <c r="J562" i="1"/>
  <c r="K562" i="1"/>
  <c r="J561" i="1"/>
  <c r="K561" i="1"/>
  <c r="J63" i="1"/>
  <c r="K63" i="1"/>
  <c r="J65" i="1"/>
  <c r="K65" i="1"/>
  <c r="J546" i="1"/>
  <c r="K546" i="1"/>
  <c r="J9" i="1"/>
  <c r="K9" i="1"/>
  <c r="J8" i="1"/>
  <c r="K8" i="1"/>
  <c r="J7" i="1"/>
  <c r="K7" i="1"/>
  <c r="K6" i="1"/>
  <c r="J6" i="1"/>
  <c r="J311" i="1"/>
  <c r="K311" i="1"/>
  <c r="J325" i="1"/>
  <c r="K325" i="1"/>
  <c r="J310" i="1"/>
  <c r="K310" i="1"/>
  <c r="J309" i="1"/>
  <c r="K309" i="1"/>
  <c r="J491" i="1"/>
  <c r="K491" i="1"/>
  <c r="J244" i="1"/>
  <c r="K244" i="1"/>
  <c r="J295" i="1"/>
  <c r="K295" i="1"/>
  <c r="J175" i="1"/>
  <c r="K175" i="1"/>
  <c r="J362" i="1"/>
  <c r="K362" i="1"/>
  <c r="J226" i="1"/>
  <c r="K226" i="1"/>
  <c r="J344" i="1"/>
  <c r="K344" i="1"/>
  <c r="J338" i="1"/>
  <c r="K338" i="1"/>
  <c r="J521" i="1"/>
  <c r="K521" i="1"/>
  <c r="J366" i="1"/>
  <c r="K366" i="1"/>
  <c r="J518" i="1"/>
  <c r="K518" i="1"/>
  <c r="J568" i="1"/>
  <c r="K568" i="1"/>
  <c r="J110" i="1"/>
  <c r="K110" i="1"/>
  <c r="J468" i="1"/>
  <c r="K468" i="1"/>
  <c r="J467" i="1"/>
  <c r="K467" i="1"/>
  <c r="J416" i="1"/>
  <c r="K416" i="1"/>
  <c r="J414" i="1"/>
  <c r="K414" i="1"/>
  <c r="J402" i="1"/>
  <c r="K402" i="1"/>
  <c r="J406" i="1"/>
  <c r="K406" i="1"/>
  <c r="J408" i="1"/>
  <c r="K408" i="1"/>
  <c r="J390" i="1"/>
  <c r="K390" i="1"/>
  <c r="J398" i="1"/>
  <c r="K398" i="1"/>
  <c r="J401" i="1"/>
  <c r="K401" i="1"/>
  <c r="J395" i="1"/>
  <c r="K395" i="1"/>
  <c r="J409" i="1"/>
  <c r="K409" i="1"/>
  <c r="J413" i="1"/>
  <c r="K413" i="1"/>
  <c r="J425" i="1"/>
  <c r="K425" i="1"/>
  <c r="J397" i="1"/>
  <c r="K397" i="1"/>
  <c r="J396" i="1"/>
  <c r="K396" i="1"/>
  <c r="J393" i="1"/>
  <c r="K393" i="1"/>
  <c r="J392" i="1"/>
  <c r="K392" i="1"/>
  <c r="J394" i="1"/>
  <c r="K394" i="1"/>
  <c r="J391" i="1"/>
  <c r="K391" i="1"/>
  <c r="J493" i="1"/>
  <c r="K493" i="1"/>
  <c r="J576" i="1"/>
  <c r="K576" i="1"/>
  <c r="K52" i="1"/>
  <c r="J52" i="1"/>
  <c r="J389" i="1"/>
  <c r="K389" i="1"/>
  <c r="J405" i="1"/>
  <c r="K405" i="1"/>
  <c r="J41" i="1"/>
  <c r="K41" i="1"/>
  <c r="J107" i="1"/>
  <c r="K107" i="1"/>
  <c r="J492" i="1"/>
  <c r="K492" i="1"/>
  <c r="J215" i="1"/>
  <c r="K215" i="1"/>
  <c r="J203" i="1"/>
  <c r="K203" i="1"/>
  <c r="J400" i="1"/>
  <c r="K400" i="1"/>
  <c r="J194" i="1"/>
  <c r="K194" i="1"/>
  <c r="J368" i="1"/>
  <c r="K368" i="1"/>
  <c r="J193" i="1"/>
  <c r="K193" i="1"/>
  <c r="J494" i="1"/>
  <c r="K494" i="1"/>
  <c r="J101" i="1"/>
  <c r="K101" i="1"/>
  <c r="K253" i="1"/>
  <c r="K254" i="1"/>
  <c r="K255" i="1"/>
  <c r="K256" i="1"/>
  <c r="K257" i="1"/>
  <c r="K258" i="1"/>
  <c r="K261" i="1"/>
  <c r="K262" i="1"/>
  <c r="K263" i="1"/>
  <c r="K265" i="1"/>
  <c r="K268" i="1"/>
  <c r="K266" i="1"/>
  <c r="K267" i="1"/>
  <c r="K269" i="1"/>
  <c r="K271" i="1"/>
  <c r="K270" i="1"/>
  <c r="K272" i="1"/>
  <c r="K273" i="1"/>
  <c r="K274" i="1"/>
  <c r="K275" i="1"/>
  <c r="K276" i="1"/>
  <c r="K259" i="1"/>
  <c r="K260" i="1"/>
  <c r="K277" i="1"/>
  <c r="K278" i="1"/>
  <c r="K285" i="1"/>
  <c r="K289" i="1"/>
  <c r="K290" i="1"/>
  <c r="K279" i="1"/>
  <c r="K283" i="1"/>
  <c r="K292" i="1"/>
  <c r="K280" i="1"/>
  <c r="K284" i="1"/>
  <c r="K281" i="1"/>
  <c r="K282" i="1"/>
  <c r="K293" i="1"/>
  <c r="K294" i="1"/>
  <c r="K296" i="1"/>
  <c r="K298" i="1"/>
  <c r="K300" i="1"/>
  <c r="K299" i="1"/>
  <c r="K313" i="1"/>
  <c r="K320" i="1"/>
  <c r="K321" i="1"/>
  <c r="K305" i="1"/>
  <c r="K306" i="1"/>
  <c r="K315" i="1"/>
  <c r="K314" i="1"/>
  <c r="K307" i="1"/>
  <c r="K319" i="1"/>
  <c r="K308" i="1"/>
  <c r="K317" i="1"/>
  <c r="K318" i="1"/>
  <c r="K301" i="1"/>
  <c r="K323" i="1"/>
  <c r="K297" i="1"/>
  <c r="K324" i="1"/>
  <c r="K326" i="1"/>
  <c r="K327" i="1"/>
  <c r="K337" i="1"/>
  <c r="K341" i="1"/>
  <c r="K339" i="1"/>
  <c r="K340" i="1"/>
  <c r="K342" i="1"/>
  <c r="K350" i="1"/>
  <c r="K348" i="1"/>
  <c r="K349" i="1"/>
  <c r="K347" i="1"/>
  <c r="K346" i="1"/>
  <c r="K345" i="1"/>
  <c r="K351" i="1"/>
  <c r="K353" i="1"/>
  <c r="K354" i="1"/>
  <c r="K355" i="1"/>
  <c r="K357" i="1"/>
  <c r="K361" i="1"/>
  <c r="K352" i="1"/>
  <c r="K372" i="1"/>
  <c r="K373" i="1"/>
  <c r="K374" i="1"/>
  <c r="K375" i="1"/>
  <c r="K376" i="1"/>
  <c r="K377" i="1"/>
  <c r="K379" i="1"/>
  <c r="K388" i="1"/>
  <c r="K387" i="1"/>
  <c r="K399" i="1"/>
  <c r="K403" i="1"/>
  <c r="K404" i="1"/>
  <c r="K407" i="1"/>
  <c r="K420" i="1"/>
  <c r="K421" i="1"/>
  <c r="K422" i="1"/>
  <c r="K423" i="1"/>
  <c r="K417" i="1"/>
  <c r="K418" i="1"/>
  <c r="K419" i="1"/>
  <c r="K424" i="1"/>
  <c r="K415" i="1"/>
  <c r="K432" i="1"/>
  <c r="K378" i="1"/>
  <c r="K380" i="1"/>
  <c r="K440" i="1"/>
  <c r="K445" i="1"/>
  <c r="K446" i="1"/>
  <c r="K460" i="1"/>
  <c r="K495" i="1"/>
  <c r="K497" i="1"/>
  <c r="K500" i="1"/>
  <c r="K501" i="1"/>
  <c r="K502" i="1"/>
  <c r="K503" i="1"/>
  <c r="K504" i="1"/>
  <c r="K505" i="1"/>
  <c r="K506" i="1"/>
  <c r="K507" i="1"/>
  <c r="K512" i="1"/>
  <c r="K513" i="1"/>
  <c r="K516" i="1"/>
  <c r="K520" i="1"/>
  <c r="K523" i="1"/>
  <c r="K527" i="1"/>
  <c r="K526" i="1"/>
  <c r="K558" i="1"/>
  <c r="K537" i="1"/>
  <c r="K536" i="1"/>
  <c r="K542" i="1"/>
  <c r="K553" i="1"/>
  <c r="K552" i="1"/>
  <c r="K579" i="1"/>
  <c r="K580" i="1"/>
  <c r="J253" i="1"/>
  <c r="J254" i="1"/>
  <c r="J255" i="1"/>
  <c r="J256" i="1"/>
  <c r="J257" i="1"/>
  <c r="J258" i="1"/>
  <c r="J261" i="1"/>
  <c r="J262" i="1"/>
  <c r="J263" i="1"/>
  <c r="J265" i="1"/>
  <c r="J268" i="1"/>
  <c r="J266" i="1"/>
  <c r="J267" i="1"/>
  <c r="J269" i="1"/>
  <c r="J271" i="1"/>
  <c r="J270" i="1"/>
  <c r="J272" i="1"/>
  <c r="J273" i="1"/>
  <c r="J274" i="1"/>
  <c r="J275" i="1"/>
  <c r="J276" i="1"/>
  <c r="J259" i="1"/>
  <c r="J260" i="1"/>
  <c r="J277" i="1"/>
  <c r="J278" i="1"/>
  <c r="J285" i="1"/>
  <c r="J289" i="1"/>
  <c r="J290" i="1"/>
  <c r="J279" i="1"/>
  <c r="J283" i="1"/>
  <c r="J292" i="1"/>
  <c r="J280" i="1"/>
  <c r="J284" i="1"/>
  <c r="J281" i="1"/>
  <c r="J282" i="1"/>
  <c r="J293" i="1"/>
  <c r="J294" i="1"/>
  <c r="J296" i="1"/>
  <c r="J298" i="1"/>
  <c r="J300" i="1"/>
  <c r="J299" i="1"/>
  <c r="J313" i="1"/>
  <c r="J320" i="1"/>
  <c r="J321" i="1"/>
  <c r="J305" i="1"/>
  <c r="J306" i="1"/>
  <c r="J315" i="1"/>
  <c r="J314" i="1"/>
  <c r="J307" i="1"/>
  <c r="J319" i="1"/>
  <c r="J308" i="1"/>
  <c r="J317" i="1"/>
  <c r="J318" i="1"/>
  <c r="J301" i="1"/>
  <c r="J323" i="1"/>
  <c r="J297" i="1"/>
  <c r="J324" i="1"/>
  <c r="J326" i="1"/>
  <c r="J327" i="1"/>
  <c r="J337" i="1"/>
  <c r="J341" i="1"/>
  <c r="J339" i="1"/>
  <c r="J340" i="1"/>
  <c r="J342" i="1"/>
  <c r="J350" i="1"/>
  <c r="J348" i="1"/>
  <c r="J349" i="1"/>
  <c r="J347" i="1"/>
  <c r="J346" i="1"/>
  <c r="J345" i="1"/>
  <c r="J351" i="1"/>
  <c r="J353" i="1"/>
  <c r="J354" i="1"/>
  <c r="J355" i="1"/>
  <c r="J357" i="1"/>
  <c r="J361" i="1"/>
  <c r="J352" i="1"/>
  <c r="J372" i="1"/>
  <c r="J373" i="1"/>
  <c r="J374" i="1"/>
  <c r="J375" i="1"/>
  <c r="J376" i="1"/>
  <c r="J377" i="1"/>
  <c r="J379" i="1"/>
  <c r="J388" i="1"/>
  <c r="J387" i="1"/>
  <c r="J399" i="1"/>
  <c r="J403" i="1"/>
  <c r="J404" i="1"/>
  <c r="J407" i="1"/>
  <c r="J420" i="1"/>
  <c r="J421" i="1"/>
  <c r="J422" i="1"/>
  <c r="J423" i="1"/>
  <c r="J417" i="1"/>
  <c r="J418" i="1"/>
  <c r="J419" i="1"/>
  <c r="J424" i="1"/>
  <c r="J415" i="1"/>
  <c r="J432" i="1"/>
  <c r="J378" i="1"/>
  <c r="J380" i="1"/>
  <c r="J440" i="1"/>
  <c r="J445" i="1"/>
  <c r="J446" i="1"/>
  <c r="J460" i="1"/>
  <c r="J495" i="1"/>
  <c r="J497" i="1"/>
  <c r="J500" i="1"/>
  <c r="J501" i="1"/>
  <c r="J502" i="1"/>
  <c r="J503" i="1"/>
  <c r="J504" i="1"/>
  <c r="J505" i="1"/>
  <c r="J506" i="1"/>
  <c r="J507" i="1"/>
  <c r="J512" i="1"/>
  <c r="J513" i="1"/>
  <c r="J516" i="1"/>
  <c r="J520" i="1"/>
  <c r="J523" i="1"/>
  <c r="J527" i="1"/>
  <c r="J526" i="1"/>
  <c r="J558" i="1"/>
  <c r="J537" i="1"/>
  <c r="J536" i="1"/>
  <c r="J542" i="1"/>
  <c r="J553" i="1"/>
  <c r="J552" i="1"/>
  <c r="J579" i="1"/>
  <c r="J580" i="1"/>
  <c r="J239" i="1"/>
  <c r="K5" i="1"/>
  <c r="K13" i="1"/>
  <c r="K14" i="1"/>
  <c r="K15" i="1"/>
  <c r="K12" i="1"/>
  <c r="K19" i="1"/>
  <c r="K20" i="1"/>
  <c r="K18" i="1"/>
  <c r="K16" i="1"/>
  <c r="K17" i="1"/>
  <c r="K21" i="1"/>
  <c r="K22" i="1"/>
  <c r="K23" i="1"/>
  <c r="K24" i="1"/>
  <c r="K25" i="1"/>
  <c r="K26" i="1"/>
  <c r="K27" i="1"/>
  <c r="K29" i="1"/>
  <c r="K31" i="1"/>
  <c r="K30" i="1"/>
  <c r="K32" i="1"/>
  <c r="K33" i="1"/>
  <c r="K34" i="1"/>
  <c r="K35" i="1"/>
  <c r="K36" i="1"/>
  <c r="K37" i="1"/>
  <c r="K38" i="1"/>
  <c r="K39" i="1"/>
  <c r="K42" i="1"/>
  <c r="K45" i="1"/>
  <c r="K47" i="1"/>
  <c r="K48" i="1"/>
  <c r="K49" i="1"/>
  <c r="K50" i="1"/>
  <c r="K51" i="1"/>
  <c r="K55" i="1"/>
  <c r="K54" i="1"/>
  <c r="K60" i="1"/>
  <c r="K59" i="1"/>
  <c r="K61" i="1"/>
  <c r="K73" i="1"/>
  <c r="K74" i="1"/>
  <c r="K75" i="1"/>
  <c r="K76" i="1"/>
  <c r="K77" i="1"/>
  <c r="K78" i="1"/>
  <c r="K83" i="1"/>
  <c r="K84" i="1"/>
  <c r="K85" i="1"/>
  <c r="K88" i="1"/>
  <c r="K89" i="1"/>
  <c r="K90" i="1"/>
  <c r="K86" i="1"/>
  <c r="K91" i="1"/>
  <c r="K93" i="1"/>
  <c r="K94" i="1"/>
  <c r="K95" i="1"/>
  <c r="K96" i="1"/>
  <c r="K98" i="1"/>
  <c r="K97" i="1"/>
  <c r="K99" i="1"/>
  <c r="K100" i="1"/>
  <c r="K103" i="1"/>
  <c r="K102" i="1"/>
  <c r="K79" i="1"/>
  <c r="K80" i="1"/>
  <c r="K104" i="1"/>
  <c r="K81" i="1"/>
  <c r="K82" i="1"/>
  <c r="K105" i="1"/>
  <c r="K106" i="1"/>
  <c r="K109" i="1"/>
  <c r="K111" i="1"/>
  <c r="K114" i="1"/>
  <c r="K115" i="1"/>
  <c r="K116" i="1"/>
  <c r="K117" i="1"/>
  <c r="K126" i="1"/>
  <c r="K122" i="1"/>
  <c r="K123" i="1"/>
  <c r="K124" i="1"/>
  <c r="K125" i="1"/>
  <c r="K128" i="1"/>
  <c r="K129" i="1"/>
  <c r="K131" i="1"/>
  <c r="K136" i="1"/>
  <c r="K137" i="1"/>
  <c r="K138" i="1"/>
  <c r="K140" i="1"/>
  <c r="K141" i="1"/>
  <c r="K142" i="1"/>
  <c r="K144" i="1"/>
  <c r="K145" i="1"/>
  <c r="K147" i="1"/>
  <c r="K118" i="1"/>
  <c r="K119" i="1"/>
  <c r="K120" i="1"/>
  <c r="K121" i="1"/>
  <c r="K149" i="1"/>
  <c r="K150" i="1"/>
  <c r="K151" i="1"/>
  <c r="K152" i="1"/>
  <c r="K153" i="1"/>
  <c r="K160" i="1"/>
  <c r="K163" i="1"/>
  <c r="K164" i="1"/>
  <c r="K165" i="1"/>
  <c r="K166" i="1"/>
  <c r="K168" i="1"/>
  <c r="K167" i="1"/>
  <c r="K169" i="1"/>
  <c r="K161" i="1"/>
  <c r="K162" i="1"/>
  <c r="I177" i="1"/>
  <c r="H177" i="1"/>
  <c r="I178" i="1"/>
  <c r="H178" i="1"/>
  <c r="K179" i="1"/>
  <c r="K180" i="1"/>
  <c r="K184" i="1"/>
  <c r="K185" i="1"/>
  <c r="K186" i="1"/>
  <c r="K187" i="1"/>
  <c r="K188" i="1"/>
  <c r="K189" i="1"/>
  <c r="K190" i="1"/>
  <c r="K191" i="1"/>
  <c r="K192" i="1"/>
  <c r="K176" i="1"/>
  <c r="K181" i="1"/>
  <c r="K182" i="1"/>
  <c r="K183" i="1"/>
  <c r="K217" i="1"/>
  <c r="K218" i="1"/>
  <c r="K232" i="1"/>
  <c r="K234" i="1"/>
  <c r="K233" i="1"/>
  <c r="K236" i="1"/>
  <c r="K235" i="1"/>
  <c r="K237" i="1"/>
  <c r="K239" i="1"/>
  <c r="J5" i="1"/>
  <c r="J13" i="1"/>
  <c r="J14" i="1"/>
  <c r="J15" i="1"/>
  <c r="J12" i="1"/>
  <c r="J19" i="1"/>
  <c r="J20" i="1"/>
  <c r="J18" i="1"/>
  <c r="J16" i="1"/>
  <c r="J17" i="1"/>
  <c r="J21" i="1"/>
  <c r="J22" i="1"/>
  <c r="J23" i="1"/>
  <c r="J24" i="1"/>
  <c r="J25" i="1"/>
  <c r="J26" i="1"/>
  <c r="J27" i="1"/>
  <c r="J29" i="1"/>
  <c r="J31" i="1"/>
  <c r="J30" i="1"/>
  <c r="J32" i="1"/>
  <c r="J33" i="1"/>
  <c r="J34" i="1"/>
  <c r="J35" i="1"/>
  <c r="J36" i="1"/>
  <c r="J37" i="1"/>
  <c r="J38" i="1"/>
  <c r="J39" i="1"/>
  <c r="J42" i="1"/>
  <c r="J45" i="1"/>
  <c r="J47" i="1"/>
  <c r="J48" i="1"/>
  <c r="J49" i="1"/>
  <c r="J50" i="1"/>
  <c r="J51" i="1"/>
  <c r="J55" i="1"/>
  <c r="J54" i="1"/>
  <c r="J60" i="1"/>
  <c r="J59" i="1"/>
  <c r="J61" i="1"/>
  <c r="J73" i="1"/>
  <c r="J74" i="1"/>
  <c r="J75" i="1"/>
  <c r="J76" i="1"/>
  <c r="J77" i="1"/>
  <c r="J78" i="1"/>
  <c r="J83" i="1"/>
  <c r="J84" i="1"/>
  <c r="J85" i="1"/>
  <c r="J88" i="1"/>
  <c r="J89" i="1"/>
  <c r="J90" i="1"/>
  <c r="J86" i="1"/>
  <c r="J91" i="1"/>
  <c r="J93" i="1"/>
  <c r="J94" i="1"/>
  <c r="J95" i="1"/>
  <c r="J96" i="1"/>
  <c r="J98" i="1"/>
  <c r="J97" i="1"/>
  <c r="J99" i="1"/>
  <c r="J100" i="1"/>
  <c r="J103" i="1"/>
  <c r="J102" i="1"/>
  <c r="J79" i="1"/>
  <c r="J80" i="1"/>
  <c r="J104" i="1"/>
  <c r="J81" i="1"/>
  <c r="J82" i="1"/>
  <c r="J105" i="1"/>
  <c r="J106" i="1"/>
  <c r="J109" i="1"/>
  <c r="J111" i="1"/>
  <c r="J114" i="1"/>
  <c r="J115" i="1"/>
  <c r="J116" i="1"/>
  <c r="J117" i="1"/>
  <c r="J126" i="1"/>
  <c r="J122" i="1"/>
  <c r="J123" i="1"/>
  <c r="J124" i="1"/>
  <c r="J125" i="1"/>
  <c r="J128" i="1"/>
  <c r="J129" i="1"/>
  <c r="J131" i="1"/>
  <c r="J136" i="1"/>
  <c r="J137" i="1"/>
  <c r="J138" i="1"/>
  <c r="J140" i="1"/>
  <c r="J141" i="1"/>
  <c r="J142" i="1"/>
  <c r="J144" i="1"/>
  <c r="J145" i="1"/>
  <c r="J147" i="1"/>
  <c r="J118" i="1"/>
  <c r="J119" i="1"/>
  <c r="J120" i="1"/>
  <c r="J121" i="1"/>
  <c r="J149" i="1"/>
  <c r="J150" i="1"/>
  <c r="J151" i="1"/>
  <c r="J152" i="1"/>
  <c r="J153" i="1"/>
  <c r="J160" i="1"/>
  <c r="J163" i="1"/>
  <c r="J164" i="1"/>
  <c r="J165" i="1"/>
  <c r="J166" i="1"/>
  <c r="J168" i="1"/>
  <c r="J167" i="1"/>
  <c r="J169" i="1"/>
  <c r="J161" i="1"/>
  <c r="J162" i="1"/>
  <c r="J179" i="1"/>
  <c r="J180" i="1"/>
  <c r="J184" i="1"/>
  <c r="J185" i="1"/>
  <c r="J186" i="1"/>
  <c r="J187" i="1"/>
  <c r="J188" i="1"/>
  <c r="J189" i="1"/>
  <c r="J190" i="1"/>
  <c r="J191" i="1"/>
  <c r="J192" i="1"/>
  <c r="J176" i="1"/>
  <c r="J181" i="1"/>
  <c r="J182" i="1"/>
  <c r="J183" i="1"/>
  <c r="J217" i="1"/>
  <c r="J218" i="1"/>
  <c r="J232" i="1"/>
  <c r="J234" i="1"/>
  <c r="J233" i="1"/>
  <c r="J236" i="1"/>
  <c r="J235" i="1"/>
  <c r="J237" i="1"/>
  <c r="L11" i="2"/>
  <c r="M11" i="2" s="1"/>
  <c r="L12" i="2"/>
  <c r="M12" i="2" s="1"/>
  <c r="L13" i="2"/>
  <c r="M13" i="2"/>
  <c r="L32" i="2"/>
  <c r="M32" i="2" s="1"/>
  <c r="L22" i="2"/>
  <c r="M22" i="2" s="1"/>
  <c r="L14" i="2"/>
  <c r="M14" i="2" s="1"/>
  <c r="L5" i="2"/>
  <c r="M5" i="2" s="1"/>
  <c r="L8" i="2"/>
  <c r="M8" i="2" s="1"/>
  <c r="L9" i="2"/>
  <c r="M9" i="2"/>
  <c r="L10" i="2"/>
  <c r="M10" i="2" s="1"/>
  <c r="L28" i="2"/>
  <c r="M28" i="2"/>
  <c r="L15" i="2"/>
  <c r="M15" i="2" s="1"/>
  <c r="L16" i="2"/>
  <c r="M16" i="2"/>
  <c r="L17" i="2"/>
  <c r="M17" i="2" s="1"/>
  <c r="L18" i="2"/>
  <c r="M18" i="2"/>
  <c r="L19" i="2"/>
  <c r="M19" i="2" s="1"/>
  <c r="L20" i="2"/>
  <c r="M20" i="2"/>
  <c r="L27" i="2"/>
  <c r="M27" i="2" s="1"/>
  <c r="L26" i="2"/>
  <c r="M26" i="2"/>
  <c r="L29" i="2"/>
  <c r="M29" i="2" s="1"/>
  <c r="L21" i="2"/>
  <c r="M21" i="2"/>
  <c r="L23" i="2"/>
  <c r="M23" i="2" s="1"/>
  <c r="L30" i="2"/>
  <c r="M30" i="2"/>
  <c r="L6" i="2"/>
  <c r="M6" i="2" s="1"/>
  <c r="L24" i="2"/>
  <c r="M24" i="2"/>
  <c r="L31" i="2"/>
  <c r="M31" i="2" s="1"/>
  <c r="L25" i="2"/>
  <c r="M25" i="2"/>
  <c r="L7" i="2"/>
  <c r="M7" i="2" s="1"/>
  <c r="K178" i="1" l="1"/>
  <c r="J177" i="1"/>
  <c r="J178" i="1"/>
  <c r="K177" i="1"/>
</calcChain>
</file>

<file path=xl/comments1.xml><?xml version="1.0" encoding="utf-8"?>
<comments xmlns="http://schemas.openxmlformats.org/spreadsheetml/2006/main">
  <authors>
    <author>mtv</author>
  </authors>
  <commentList>
    <comment ref="H449" authorId="0">
      <text>
        <r>
          <rPr>
            <b/>
            <sz val="8"/>
            <color indexed="81"/>
            <rFont val="Tahoma"/>
            <family val="2"/>
            <charset val="204"/>
          </rPr>
          <t>кг/кв.м</t>
        </r>
      </text>
    </comment>
    <comment ref="I449" authorId="0">
      <text>
        <r>
          <rPr>
            <b/>
            <sz val="8"/>
            <color indexed="81"/>
            <rFont val="Tahoma"/>
            <family val="2"/>
            <charset val="204"/>
          </rPr>
          <t>кг/кв.м</t>
        </r>
      </text>
    </comment>
  </commentList>
</comments>
</file>

<file path=xl/sharedStrings.xml><?xml version="1.0" encoding="utf-8"?>
<sst xmlns="http://schemas.openxmlformats.org/spreadsheetml/2006/main" count="6247" uniqueCount="1282">
  <si>
    <t>На контроле - Росток. Мивал-Агро - 10 г/га
Обработка растений в начальный период роста.
Отмечено увеличение на опыте: протеина на 15%, сахаров на 13,85%, кормовых единиц в 1 кг с 0,78 до 0,8.</t>
  </si>
  <si>
    <t>Кирово-Чепецкий</t>
  </si>
  <si>
    <t>СПК Конып</t>
  </si>
  <si>
    <t>Нижегородская</t>
  </si>
  <si>
    <t>Орловская</t>
  </si>
  <si>
    <t>Кировская</t>
  </si>
  <si>
    <t>Городецкий</t>
  </si>
  <si>
    <t>Дальнеконстантиновский</t>
  </si>
  <si>
    <t>Ярославская</t>
  </si>
  <si>
    <t>Ярославский</t>
  </si>
  <si>
    <t>Костромская</t>
  </si>
  <si>
    <t>Костромской</t>
  </si>
  <si>
    <t>Курганская</t>
  </si>
  <si>
    <t>Мишкинский</t>
  </si>
  <si>
    <t>Белгородская</t>
  </si>
  <si>
    <t>Воронежская</t>
  </si>
  <si>
    <t>Панинский</t>
  </si>
  <si>
    <t>Озим/
яров</t>
  </si>
  <si>
    <t>озим.</t>
  </si>
  <si>
    <t>яров.</t>
  </si>
  <si>
    <t>Растения</t>
  </si>
  <si>
    <t>Семена+ Растения</t>
  </si>
  <si>
    <t>ООО Автотор-Агро</t>
  </si>
  <si>
    <t>Обработка семян только Мивал-Агро.</t>
  </si>
  <si>
    <t>Обработка растений в фазу колошения Мивал-Агро + Тилт</t>
  </si>
  <si>
    <t>Рассадный способ выращивания.
Обработка растений в начальный период роста и в фазу формирования кочана</t>
  </si>
  <si>
    <t>обработка растений в фазу 3-5 настоящих листьев</t>
  </si>
  <si>
    <t>Обработка растений в начальный период роста и в фазу формирования корнеплода</t>
  </si>
  <si>
    <t>Яблоня</t>
  </si>
  <si>
    <t>Обработка семян + обработка растений в фазу кущения</t>
  </si>
  <si>
    <t>Скарб</t>
  </si>
  <si>
    <t>Баковая смесь при обработке растений: Агритокс + Магнум + Мивал-Агро 10г/га.
Во время посева и в начальную стадию роста растений стояла долговременная засуха.</t>
  </si>
  <si>
    <t>Снегирь</t>
  </si>
  <si>
    <t>Эколог</t>
  </si>
  <si>
    <t>Элитные семена</t>
  </si>
  <si>
    <t>ООО Заречье</t>
  </si>
  <si>
    <r>
      <t xml:space="preserve">Валдай
</t>
    </r>
    <r>
      <rPr>
        <sz val="6"/>
        <rFont val="Arial"/>
        <family val="2"/>
        <charset val="204"/>
      </rPr>
      <t>предшественник - яр.пшеница</t>
    </r>
  </si>
  <si>
    <r>
      <t xml:space="preserve">Дар Зернограда
</t>
    </r>
    <r>
      <rPr>
        <sz val="6"/>
        <rFont val="Arial"/>
        <family val="2"/>
        <charset val="204"/>
      </rPr>
      <t>предшественник - горох</t>
    </r>
  </si>
  <si>
    <r>
      <t xml:space="preserve">Донская юбилейная
</t>
    </r>
    <r>
      <rPr>
        <sz val="6"/>
        <rFont val="Arial"/>
        <family val="2"/>
        <charset val="204"/>
      </rPr>
      <t>предшественник - горох</t>
    </r>
  </si>
  <si>
    <r>
      <t xml:space="preserve">Ермак
</t>
    </r>
    <r>
      <rPr>
        <sz val="6"/>
        <rFont val="Arial"/>
        <family val="2"/>
        <charset val="204"/>
      </rPr>
      <t>предшественник - горох</t>
    </r>
  </si>
  <si>
    <r>
      <t xml:space="preserve">Ермак
</t>
    </r>
    <r>
      <rPr>
        <sz val="6"/>
        <rFont val="Arial"/>
        <family val="2"/>
        <charset val="204"/>
      </rPr>
      <t>предшественник - озимые</t>
    </r>
  </si>
  <si>
    <r>
      <t xml:space="preserve">Кинейская 59
</t>
    </r>
    <r>
      <rPr>
        <sz val="6"/>
        <rFont val="Arial"/>
        <family val="2"/>
        <charset val="204"/>
      </rPr>
      <t>предшественник - озим.пшеница</t>
    </r>
  </si>
  <si>
    <r>
      <t xml:space="preserve">Кинейская 60
</t>
    </r>
    <r>
      <rPr>
        <sz val="6"/>
        <rFont val="Arial"/>
        <family val="2"/>
        <charset val="204"/>
      </rPr>
      <t>предшественник - озим.пшеница</t>
    </r>
  </si>
  <si>
    <r>
      <t xml:space="preserve">Краснодарская 99
</t>
    </r>
    <r>
      <rPr>
        <sz val="6"/>
        <rFont val="Arial"/>
        <family val="2"/>
        <charset val="204"/>
      </rPr>
      <t>предшественник - гибриды подсолнечника</t>
    </r>
  </si>
  <si>
    <r>
      <t xml:space="preserve">Краснодарская 99
</t>
    </r>
    <r>
      <rPr>
        <sz val="6"/>
        <rFont val="Arial"/>
        <family val="2"/>
        <charset val="204"/>
      </rPr>
      <t>предшественник - мн. травы</t>
    </r>
  </si>
  <si>
    <r>
      <t xml:space="preserve">Раушан
</t>
    </r>
    <r>
      <rPr>
        <sz val="6"/>
        <rFont val="Arial"/>
        <family val="2"/>
        <charset val="204"/>
      </rPr>
      <t>предшественник - оз.пшеница/мн.травы</t>
    </r>
  </si>
  <si>
    <r>
      <t xml:space="preserve">Романо
</t>
    </r>
    <r>
      <rPr>
        <sz val="6"/>
        <rFont val="Arial"/>
        <family val="2"/>
        <charset val="204"/>
      </rPr>
      <t>предшественник - овёс</t>
    </r>
  </si>
  <si>
    <r>
      <t xml:space="preserve">Таня
</t>
    </r>
    <r>
      <rPr>
        <sz val="6"/>
        <rFont val="Arial"/>
        <family val="2"/>
        <charset val="204"/>
      </rPr>
      <t>предшественник - люцерна</t>
    </r>
  </si>
  <si>
    <r>
      <t xml:space="preserve">Таня
</t>
    </r>
    <r>
      <rPr>
        <sz val="6"/>
        <rFont val="Arial"/>
        <family val="2"/>
        <charset val="204"/>
      </rPr>
      <t>предшественник - озим.пшеница</t>
    </r>
  </si>
  <si>
    <r>
      <t xml:space="preserve">Таня
</t>
    </r>
    <r>
      <rPr>
        <sz val="6"/>
        <rFont val="Arial"/>
        <family val="2"/>
        <charset val="204"/>
      </rPr>
      <t>предшественник - подсолнечник</t>
    </r>
  </si>
  <si>
    <r>
      <t xml:space="preserve">Таня
</t>
    </r>
    <r>
      <rPr>
        <sz val="6"/>
        <rFont val="Arial"/>
        <family val="2"/>
        <charset val="204"/>
      </rPr>
      <t>предшественник - соя</t>
    </r>
  </si>
  <si>
    <r>
      <t xml:space="preserve">Удача
</t>
    </r>
    <r>
      <rPr>
        <sz val="6"/>
        <rFont val="Arial"/>
        <family val="2"/>
        <charset val="204"/>
      </rPr>
      <t>предшественник - мн.травы</t>
    </r>
  </si>
  <si>
    <t>Фон  I. Низкий уровень Без основного минерального удобрения, N30 в подкормку (НСР05  = 0,72 ц/га)
содержание белка: контроль-8,6%; опыт-10,4%
содержание клейковины: контроль-22,6%; опыт-24%</t>
  </si>
  <si>
    <t>Фон II.  Средний уровень Основное удобрение N60 P60 K60 + N30 в подкормку (НСР05  = 0,89 ц/га)
содержание белка, % контроль-8,5; опыт-15,3
содержание клейковины, % контроль-24; опыт-28,1</t>
  </si>
  <si>
    <t>Фон III.  Высокий уровень Основное удобрение N90 P90 K90 + N30 в подкормку  (НСР05  = 0,78 ц/га)
содержание белка, % контроль-9,1; опыт-14,7
содержание клейковины, % контроль-24,6; опыт-27,7</t>
  </si>
  <si>
    <t>Урожайность в пересчете на 9% влажности, ц/га; масло - 48%; Обр. растений в фазу бутонизации совместно с инсектицидом Альфа Ципи</t>
  </si>
  <si>
    <t>Урожайность в пересчете на 9% влажности, ц/га; масло - 48%; 
Обр. растений в фазу бутонизации совместно с инсектицидом Альфа Ципи</t>
  </si>
  <si>
    <t>Зерновые</t>
  </si>
  <si>
    <t>Овощи</t>
  </si>
  <si>
    <t>Технические</t>
  </si>
  <si>
    <t>Липецкая</t>
  </si>
  <si>
    <t>Усманский</t>
  </si>
  <si>
    <t>Липецкий</t>
  </si>
  <si>
    <t>Пензенская</t>
  </si>
  <si>
    <t>Бековский</t>
  </si>
  <si>
    <t>Энгельсский</t>
  </si>
  <si>
    <t>содержание белка, %
контроль- 11,8; опыт- 11,8</t>
  </si>
  <si>
    <t>Сибирский ФО</t>
  </si>
  <si>
    <t>Приволжский ФО</t>
  </si>
  <si>
    <t>Уральский ФО</t>
  </si>
  <si>
    <t>Южный ФО</t>
  </si>
  <si>
    <t>Центральный ФО</t>
  </si>
  <si>
    <t>Северо-Западный ФО</t>
  </si>
  <si>
    <t>Зарубежье</t>
  </si>
  <si>
    <t>Год</t>
  </si>
  <si>
    <r>
      <t>Экстра F</t>
    </r>
    <r>
      <rPr>
        <vertAlign val="subscript"/>
        <sz val="8"/>
        <rFont val="Arial"/>
        <family val="2"/>
        <charset val="204"/>
      </rPr>
      <t>1</t>
    </r>
  </si>
  <si>
    <r>
      <t>Сигнал F</t>
    </r>
    <r>
      <rPr>
        <vertAlign val="subscript"/>
        <sz val="8"/>
        <rFont val="Arial"/>
        <family val="2"/>
        <charset val="204"/>
      </rPr>
      <t>1</t>
    </r>
  </si>
  <si>
    <r>
      <t>Марьяна F</t>
    </r>
    <r>
      <rPr>
        <vertAlign val="subscript"/>
        <sz val="8"/>
        <rFont val="Arial"/>
        <family val="2"/>
        <charset val="204"/>
      </rPr>
      <t>2</t>
    </r>
    <r>
      <rPr>
        <sz val="10"/>
        <rFont val="Arial Cyr"/>
        <charset val="204"/>
      </rPr>
      <t/>
    </r>
  </si>
  <si>
    <r>
      <t>Орбита F</t>
    </r>
    <r>
      <rPr>
        <vertAlign val="subscript"/>
        <sz val="8"/>
        <rFont val="Arial"/>
        <family val="2"/>
        <charset val="204"/>
      </rPr>
      <t>2</t>
    </r>
    <r>
      <rPr>
        <sz val="10"/>
        <rFont val="Arial Cyr"/>
        <charset val="204"/>
      </rPr>
      <t/>
    </r>
  </si>
  <si>
    <r>
      <t>Колобок F</t>
    </r>
    <r>
      <rPr>
        <vertAlign val="subscript"/>
        <sz val="8"/>
        <rFont val="Arial"/>
        <family val="2"/>
        <charset val="204"/>
      </rPr>
      <t>1</t>
    </r>
  </si>
  <si>
    <r>
      <t>Ранняя - гибрид Парел F</t>
    </r>
    <r>
      <rPr>
        <vertAlign val="subscript"/>
        <sz val="8"/>
        <rFont val="Arial"/>
        <family val="2"/>
        <charset val="204"/>
      </rPr>
      <t>1</t>
    </r>
  </si>
  <si>
    <r>
      <t>Средняя - гибрид Бронко F</t>
    </r>
    <r>
      <rPr>
        <vertAlign val="subscript"/>
        <sz val="8"/>
        <rFont val="Arial"/>
        <family val="2"/>
        <charset val="204"/>
      </rPr>
      <t>1</t>
    </r>
  </si>
  <si>
    <t>Семена+ Вегетация</t>
  </si>
  <si>
    <t>ВНИКиПТИ органических удобрений и торфа</t>
  </si>
  <si>
    <t xml:space="preserve">НИИ с/х им. Н.В. Рудницкого </t>
  </si>
  <si>
    <t>ВНИИ риса</t>
  </si>
  <si>
    <t>ВНИПТИ рапса</t>
  </si>
  <si>
    <t>ВНИИ картофельного хозяйства</t>
  </si>
  <si>
    <t>ВНИИ зернобобовых и крупяных культур</t>
  </si>
  <si>
    <t>ВНИИ зерновых культур</t>
  </si>
  <si>
    <t>ВНИИ льна</t>
  </si>
  <si>
    <t>Институт химии растительных веществ им. акад. С.Ю.Юнусова</t>
  </si>
  <si>
    <t>Обр.раст. в начальный период роста</t>
  </si>
  <si>
    <t>Безрассадный способ выращивания.
Обработка растений в начальный период роста и в фазу формирования кочана</t>
  </si>
  <si>
    <t>содержание белка, %
контроль- 10,5; опыт- 10,4</t>
  </si>
  <si>
    <t>содержание клейковины контроль- 21,2; опыт- 22</t>
  </si>
  <si>
    <t>содержание клейковины контроль- 21,2; опыт- 22,2</t>
  </si>
  <si>
    <t>содержание клейковины контроль- 24,2; опыт- 25</t>
  </si>
  <si>
    <t>содержание белка, %
конт.-8,8; опыт-9,26
содержание крахмала, %
конт.-61,42; опыт-63,26</t>
  </si>
  <si>
    <t>содержание клейковины: контроль-17,5; опыт-20,8
ИДК Контроль/ Мивал-Агро 88/83</t>
  </si>
  <si>
    <t>Тензо-коктейль
содержание клейковины, %
контроль-21,6; опыт-21,7</t>
  </si>
  <si>
    <t>ИДК Контроль/ Мивал-Агро 83/76
содержание клейковины, %
контроль-30,9; опыт-32,6</t>
  </si>
  <si>
    <t>содержание клейковины, %
контроль-20,0; опыт-22,0</t>
  </si>
  <si>
    <t>ИДК Контроль/ Мивал-Агро 98/96
содержание клейковины, %
контроль-26,0; опыт-27,0</t>
  </si>
  <si>
    <t>содержание клейковины, %
контроль-17,2; опыт-24,0</t>
  </si>
  <si>
    <t>содержание клейковины, %
контроль-21,0; опыт-23,5</t>
  </si>
  <si>
    <t>содержание клейковины, %
контроль-13; опыт-17</t>
  </si>
  <si>
    <t>содержание клейковины, %
контроль-13; опыт-22</t>
  </si>
  <si>
    <t>содержание клейковины, %
контроль-29/722; опыт-30/782</t>
  </si>
  <si>
    <t>содержание клейковины, %
контроль-29; опыт-36
ИДК Контроль/ Мивал-Агро 90/90</t>
  </si>
  <si>
    <t>содержание клейковины, %
контроль-25; опыт-27</t>
  </si>
  <si>
    <t>содержание масла, %
контроль-45,9; опыт-46,7</t>
  </si>
  <si>
    <t>Обработку растений проводили в фазу 3-4 и 8-10 листьев.
Увеличение содержания сахаров, % +0,7</t>
  </si>
  <si>
    <t>Увеличение содержания сахаров, % +0,4 - 1 обработка растений и +0,9 - 2 обработки растений
Обработку растений проводили в фазу 3-4 и 8-10 листьев с гербицидами.</t>
  </si>
  <si>
    <t>Мивал-Агро+Акварин
обработка растений в начальный период роста</t>
  </si>
  <si>
    <t>На контроле - Циркон
2 обработки растений: в начальный период роста и в фазу бутонизации/цветения</t>
  </si>
  <si>
    <t>Увеличение выхода товарной продукции на 27%
Обр. клубней при посадке + Обр. растений в фазу бутонизации</t>
  </si>
  <si>
    <t>Выход товарной фракции на 51-54% больше
Обр. клубней при посадке + Обр.растений в фазу бутонизации</t>
  </si>
  <si>
    <t>Урожайность в шт.
Обр. растений в фазу 3-4 листьев</t>
  </si>
  <si>
    <t>В условиях сильной жары и засухи в первой половине вегетации растений. 
Обр. растений в фазу 5-6 листьев</t>
  </si>
  <si>
    <t>При обработке Мивал-Агро содержание крахмала увеличилось до 19,3% при 18,8 на контроле
Обр. растений в фазу бутонизации</t>
  </si>
  <si>
    <t>Содержание крахмала, %
контроль - 10, опыт - 11
Обр. растений в фазу бутонизации</t>
  </si>
  <si>
    <t>Содержание крахмала, %
контроль - 14, опыт - 15
Обр. растений в фазу бутонизации</t>
  </si>
  <si>
    <t>Урожайность в пересчете на 9% влажности, ц/га
Обр. растений в фазу бутонизации совместно с инсектицидом Каратэ Зеон</t>
  </si>
  <si>
    <t>Обработка растений проведена совместно с фунгицидами в фазу бутонизации-цветения</t>
  </si>
  <si>
    <t>0,5 га
Обр. растений в фазу выметывания метелок</t>
  </si>
  <si>
    <t>Обр. растений в фазу цветения
Задержка с обработкой, оптимальный срок - фаза бутонизации</t>
  </si>
  <si>
    <t>Обработан после повторного сева
Обр. растений до начала цветения</t>
  </si>
  <si>
    <t>Выход товарной продукции, ц/га +15,0
обработка растений в начальный период роста</t>
  </si>
  <si>
    <t>Товарная спелость наступила   на 12 дней раньше
обработка растений в начальный период роста</t>
  </si>
  <si>
    <t>Урожайность фракции 1-2 см, ц/га   +16,0
обработка растений в начальный период роста</t>
  </si>
  <si>
    <t>Увеличение содержания сахаров, % +0,5
обработка растений в начальный период роста</t>
  </si>
  <si>
    <t>Увеличение содержания сахаров, % +0,9
обработка растений в начальный период роста</t>
  </si>
  <si>
    <t>Рассадный способ выращивания 
Обработка растений в начальный период роста и в фазу бутонизации</t>
  </si>
  <si>
    <t>Увеличение средней массы кочана, кг +0,8
Обработка растений в начальный период роста и в фазу формирования кочана</t>
  </si>
  <si>
    <t>Урожайность в кг с 1 п. м
обработка растений в фазе 2-3 л.</t>
  </si>
  <si>
    <t>Высокий уровень агротехники, оптимальный срок обработки. Баковая смесь Альто Супер.
Обработка растений в фазу начала формирования корнеплода</t>
  </si>
  <si>
    <t>обработка растений в фазу смыкания рядков
Уборка проведена в ноябре</t>
  </si>
  <si>
    <t>обработка растений в фазу смыкания рядков
Уборка проведена 24 ноября</t>
  </si>
  <si>
    <t>Увеличение содержания сахаров, % +1,0
Растения обработаны отдельно от хим. Обработок
обработка растений в фазу смыкания рядков</t>
  </si>
  <si>
    <t>Период вегетации 2007г. отличался продолжительной весеннелетней засухой, t° воздуха превышала среднюю многолетнюю на 6-9°. 
Обр.семян + обр.растений в начальный период роста и в фазу формирования кочана</t>
  </si>
  <si>
    <t>На контроле - Эталон - Гумат натрия
Обр.семян и 2 обр. растений</t>
  </si>
  <si>
    <t>Содержание аскорбиновой кислоты увеличилось до 36,7 мг% при 32,3 на контроле; содержание сахаров до 3,43% при 3,08 на контроле.
Обр.семян и обр. растений после прорывки рассады и в фазу бутонизации / начала цветения 1-й кисти</t>
  </si>
  <si>
    <t>Производственный опыт (Sделянки 1 га)
Контролем служит фон - принятая в хозяйстве  технология, без применения Мивал-Агро и без обработки посевов фунгицидами.</t>
  </si>
  <si>
    <t>Научный</t>
  </si>
  <si>
    <t>Производственный</t>
  </si>
  <si>
    <t>Опыт</t>
  </si>
  <si>
    <t>Округ</t>
  </si>
  <si>
    <t>Сезон высева</t>
  </si>
  <si>
    <t>Примечание</t>
  </si>
  <si>
    <t>Фон  I. Низкий уровень Без основного минерального удобрения, N30 в подкормку (НСР05  = 0,72 ц/га)
содержание белка, % опыт-10
содержание клейковины, % опыт 23,5</t>
  </si>
  <si>
    <t>Фон II.  Средний уровень Основное удобрение N60 P60 K60 + N30 в подкормку (НСР05  = 0,89 ц/га)
содержание белка, % опыт-14,9
содержание клейковины, % опыт 26,9</t>
  </si>
  <si>
    <t>Фон III.  Высокий уровень Основное удобрение N90 P90 K90 + N30 в подкормку  (НСР05  = 0,78 ц/га)
содержание белка, % опыт-15,3
содержание клейковины, % опыт 27,9</t>
  </si>
  <si>
    <t>обр.раст. в начальный период роста сов-но с гербицидом</t>
  </si>
  <si>
    <t>Белокочанная</t>
  </si>
  <si>
    <t>Мивал-Агро+Акварин. Отмечено снижение поражаемости бактериальными гнилями
обработка растений в начальный период роста и в фазу формирования кочана</t>
  </si>
  <si>
    <t>Обработка растений в фазу кущения на площади 40 га. Весенне-летний период вегетации отличался продолжительной засухой и субвысокими температурами</t>
  </si>
  <si>
    <t>Всходы получены дружные и выровненные, растения хорошо перезимовали</t>
  </si>
  <si>
    <t>На контроле - альбит.
Семена обработаны на площади 50га. Предшественник сахарная свекла</t>
  </si>
  <si>
    <t>Калининградская</t>
  </si>
  <si>
    <t>Увеличение выхода товарной продукции на 35%</t>
  </si>
  <si>
    <t>пос. Коренево</t>
  </si>
  <si>
    <t>Недостаточно высокий агро-фон, поэтому препарат работает не на полную мощность.           См. результаты ВНИИКХ.
Обр. клубней при посадке + обр. растений в начальный период роста и в фазу бутонизации</t>
  </si>
  <si>
    <t>ЗАО Критское</t>
  </si>
  <si>
    <t>При обработке Мивал-Агро норма расхода средств химической защиты растений уменьшена в 2 раза
Обр. клубней при посадке + 2 обр.растений: в начальный период роста и в фазу бутонизации</t>
  </si>
  <si>
    <t>Калужская</t>
  </si>
  <si>
    <t>Боровский</t>
  </si>
  <si>
    <t>Малосердобинский</t>
  </si>
  <si>
    <t>Агрофирма Гео</t>
  </si>
  <si>
    <t>Гречиха</t>
  </si>
  <si>
    <t>ООО Джурабек бизнес</t>
  </si>
  <si>
    <t>Обр. семян + Обр. растений в фазе розетки листьев</t>
  </si>
  <si>
    <t>Обр. растений в фазе розетки листьев</t>
  </si>
  <si>
    <t xml:space="preserve">Средневолокнистый хлопчатник </t>
  </si>
  <si>
    <t>Обр. растений в начальный период роста</t>
  </si>
  <si>
    <t>Обр. семян + Обр. растений в фазу 8-10 листьев</t>
  </si>
  <si>
    <t>СПК (колхоз) Миус</t>
  </si>
  <si>
    <t>Обр. растений в фазу 7-8 листьев</t>
  </si>
  <si>
    <t>Обр. растений в нач. период роста</t>
  </si>
  <si>
    <t>Обр. растений в фазу 3-4 листьев</t>
  </si>
  <si>
    <t>ООО Агрофирма Раевская</t>
  </si>
  <si>
    <t>ЧП Ибрагимов</t>
  </si>
  <si>
    <t>Дон 21</t>
  </si>
  <si>
    <t>Кукуруза</t>
  </si>
  <si>
    <t>Ассоль</t>
  </si>
  <si>
    <t>Скарлет</t>
  </si>
  <si>
    <t>Крестьянка</t>
  </si>
  <si>
    <t>Московская 39</t>
  </si>
  <si>
    <t>Баллада</t>
  </si>
  <si>
    <t>Визит</t>
  </si>
  <si>
    <t>Суздалец</t>
  </si>
  <si>
    <t>Курская-2038</t>
  </si>
  <si>
    <t>Рожь</t>
  </si>
  <si>
    <t>Рапан</t>
  </si>
  <si>
    <t>Краснодарский 383 МВ</t>
  </si>
  <si>
    <t>Зазерский 85</t>
  </si>
  <si>
    <t xml:space="preserve">Заря </t>
  </si>
  <si>
    <t>Саид-Азиз</t>
  </si>
  <si>
    <t>СиммитУз</t>
  </si>
  <si>
    <t>Краснодарская 99</t>
  </si>
  <si>
    <t>Пал Пич</t>
  </si>
  <si>
    <t>Добрыня</t>
  </si>
  <si>
    <t>Вита</t>
  </si>
  <si>
    <t>Дон 93</t>
  </si>
  <si>
    <t>Престиж</t>
  </si>
  <si>
    <t>Казахстанская 10</t>
  </si>
  <si>
    <t>Омская 18</t>
  </si>
  <si>
    <t>Саратовская 59</t>
  </si>
  <si>
    <t>Воронежская 12</t>
  </si>
  <si>
    <t>Амир</t>
  </si>
  <si>
    <t>Дон 95</t>
  </si>
  <si>
    <t>Ергенинский 2</t>
  </si>
  <si>
    <t>Донской сюрприз</t>
  </si>
  <si>
    <t>Зерноградская 10</t>
  </si>
  <si>
    <t>Дарья</t>
  </si>
  <si>
    <t>Аннабель</t>
  </si>
  <si>
    <t>Галина</t>
  </si>
  <si>
    <t>Ирень</t>
  </si>
  <si>
    <r>
      <t>Ирень</t>
    </r>
    <r>
      <rPr>
        <b/>
        <i/>
        <sz val="9"/>
        <rFont val="Arial Cyr"/>
        <charset val="204"/>
      </rPr>
      <t/>
    </r>
  </si>
  <si>
    <t>Приокская</t>
  </si>
  <si>
    <t xml:space="preserve">Фаленская </t>
  </si>
  <si>
    <t>Джин</t>
  </si>
  <si>
    <t>Новосибирская 15</t>
  </si>
  <si>
    <t>Омская 35</t>
  </si>
  <si>
    <t>Ксанаду</t>
  </si>
  <si>
    <t>Нутанс 543</t>
  </si>
  <si>
    <t>Бузулук</t>
  </si>
  <si>
    <t>Американка</t>
  </si>
  <si>
    <t xml:space="preserve">Либеро </t>
  </si>
  <si>
    <t>Магева</t>
  </si>
  <si>
    <t xml:space="preserve">Хлопчатник </t>
  </si>
  <si>
    <t>СУР</t>
  </si>
  <si>
    <t>Масличный Донской 60</t>
  </si>
  <si>
    <t>Енисей</t>
  </si>
  <si>
    <t>Вотан</t>
  </si>
  <si>
    <t>Кронос</t>
  </si>
  <si>
    <t>Урал</t>
  </si>
  <si>
    <t>Ясельда</t>
  </si>
  <si>
    <t>Хлопок-сырец</t>
  </si>
  <si>
    <t>Навбахор-3</t>
  </si>
  <si>
    <t>ХШК</t>
  </si>
  <si>
    <t>Лён</t>
  </si>
  <si>
    <t>г. Уфа</t>
  </si>
  <si>
    <t>обработка растений в начальный период роста и в фазу формирования корнеплода</t>
  </si>
  <si>
    <t>Компания Продимэкс</t>
  </si>
  <si>
    <t>Рус-Агро Нива</t>
  </si>
  <si>
    <t>Гермес</t>
  </si>
  <si>
    <t>Сатурна</t>
  </si>
  <si>
    <t>Владимирская</t>
  </si>
  <si>
    <t>Шарнанский</t>
  </si>
  <si>
    <t>д. Кельдыш</t>
  </si>
  <si>
    <t>ООО Ильинка</t>
  </si>
  <si>
    <t>Область</t>
  </si>
  <si>
    <t>обработка растений в фазу 3-5 основных листьев (15 г/га)</t>
  </si>
  <si>
    <t>На контроле и на опыте - гуматы. Совместная обработка гуматами и Мивал-Агро существен- но повышает урожайность</t>
  </si>
  <si>
    <t>Обр. семян и растений проведена на площади 10га.
В качестве контроля брали среднюю урожайность в хозяйстве, без применения Мивал-Агро.</t>
  </si>
  <si>
    <t xml:space="preserve">Контроль без предпосевного протравливания семян.
Показана эффективность предпосевной обработки Мивал-Агро семян яровой пшеницы (без протравителя) и обработки растений в фазу кущения (с гербицидами) на фоне оптимального уровня минерально питания  </t>
  </si>
  <si>
    <t xml:space="preserve">   Принятая в хозяйстве технология предусматривает обработку семян ТМТД, ВСК (тирам, 400 г/л) и обработку посевов гербицидами Ленок + Хангер. Включение регулятора роста Мивал-Агро в технологию возделывания льна происходит при обработке семян (20 г/т) совместно с ТМТД и обработке посевов (10 г/га) в фазу "ёлочки" совместно с гербицидами. Введение препарата в баковую смесь для протравливания семян позволяет повысить сбор соломы и семян на 15,8% и 20, 8%, а только одна обработка растений в фазу "ёлочки", которую совмещают с обработкой гербицидами, увеличивает урожайность соломы и семян на 26,3-62,5%. Значительный прирост урожайности соломы и семян объясняется проявлением фунгицидного действия препарата. Наибольший эффект достигается при включении препарата в предпосевную обработку семян совместно с ТМТД и в рабочий раствор для обработки растений гербицидами. Сбор соломы достигает 54ц/га при 38ц/га на контроле, а урожайность семян - 4,8ц/га, при 2,4ц/га на контроле.      </t>
  </si>
  <si>
    <t>Баковая смесь при обработке семян: Мивал-Агро 20г/т + Доспех, при обработке растений Мивал-Агро 10г/га + Магнум 250л/га.
Обработка семян перед посевом 28.04.07, обработка посевов в фазе "ёлочки" 13.06.07. Удобрения: NPK 120. Приостановления роста посевов не наблюдалось. При подсчете урожайности получены следующие данные: 1) при обработке препаратом Мивал-Агро содержание волокна в стеблях 40%, крепость 23 кгс (230 Н), длина стеблей 90см, диаметр стеблей 1,6 мм, пригодность 0,92, цвет II. Номер тресты 2,5-3. 2) без обработки препаратом содержание волокна - 32%, крепость 8 кгс (80 Н), длина стеблей 79см, диаметр стеблей 1,3мм, пригодность 0,83, цвет II. Номер тресты 1,25</t>
  </si>
  <si>
    <t>обработку растений проводили в начальный период роста совместно с внекорневой подкормкой мочевиной
Массовая доля протеина (% на сух.в-во) увеличилась от 5,7% на контроле до 9,6% на участках, обработанных Мивал-Агро. Содержание каротина повысилось от 66 мг/кг до 140 мг/кг (в пересчете на сухое вещество).</t>
  </si>
  <si>
    <t>ГНУ Брянская опытная станция по картофелю</t>
  </si>
  <si>
    <t xml:space="preserve">Эльф                                                                               </t>
  </si>
  <si>
    <t>Саратовская</t>
  </si>
  <si>
    <t>Оренбургская</t>
  </si>
  <si>
    <t>Самарская</t>
  </si>
  <si>
    <t>Ульяновская</t>
  </si>
  <si>
    <t>Смоленская</t>
  </si>
  <si>
    <t>Свердловская</t>
  </si>
  <si>
    <t>Ленинградская</t>
  </si>
  <si>
    <t>Архангельская</t>
  </si>
  <si>
    <t>Иркутская</t>
  </si>
  <si>
    <t>Курская</t>
  </si>
  <si>
    <t>Тверская</t>
  </si>
  <si>
    <t>Тамбовская</t>
  </si>
  <si>
    <t>Запорожская УКРАИНА</t>
  </si>
  <si>
    <t xml:space="preserve">Новокубанский </t>
  </si>
  <si>
    <t>Труновский</t>
  </si>
  <si>
    <t>Зеленоградский</t>
  </si>
  <si>
    <t xml:space="preserve">Багратионовский </t>
  </si>
  <si>
    <t xml:space="preserve">Озерский </t>
  </si>
  <si>
    <t xml:space="preserve">Багаевский </t>
  </si>
  <si>
    <t>Волоконовский</t>
  </si>
  <si>
    <t>Добринский</t>
  </si>
  <si>
    <t>Елецкий</t>
  </si>
  <si>
    <t>Ржаксинский</t>
  </si>
  <si>
    <t>Верхошижемский</t>
  </si>
  <si>
    <t xml:space="preserve">Энгельсский  </t>
  </si>
  <si>
    <t xml:space="preserve">Кстовский </t>
  </si>
  <si>
    <t>Богородский</t>
  </si>
  <si>
    <t>Бирский</t>
  </si>
  <si>
    <t>Жуковский</t>
  </si>
  <si>
    <t xml:space="preserve">Богородский  </t>
  </si>
  <si>
    <t>Кстовский</t>
  </si>
  <si>
    <t xml:space="preserve">Ливенский </t>
  </si>
  <si>
    <t>Суксунский</t>
  </si>
  <si>
    <t xml:space="preserve">Ростовский </t>
  </si>
  <si>
    <t xml:space="preserve">Нижегородская </t>
  </si>
  <si>
    <t xml:space="preserve">Андижанская обл. Кургангенингский     </t>
  </si>
  <si>
    <t>Ташкентская обл.</t>
  </si>
  <si>
    <t>Наманганская обл. Чустовский</t>
  </si>
  <si>
    <t xml:space="preserve">Узбекистан </t>
  </si>
  <si>
    <r>
      <t>Узбекистан</t>
    </r>
    <r>
      <rPr>
        <sz val="10"/>
        <color indexed="16"/>
        <rFont val="Arial Cyr"/>
        <charset val="204"/>
      </rPr>
      <t/>
    </r>
  </si>
  <si>
    <t>Сырдарьинская обл.</t>
  </si>
  <si>
    <t>Ташкентская обл. Ю.Чирчикский</t>
  </si>
  <si>
    <t>Ташкентская обл. Ташкентский</t>
  </si>
  <si>
    <t>Ташкентская обл. Ахонгаранский</t>
  </si>
  <si>
    <t>Ташкентская обл. Зангиатинский</t>
  </si>
  <si>
    <t>Удмуртский НИИ сельского хозяйства</t>
  </si>
  <si>
    <t>Городовиковский</t>
  </si>
  <si>
    <t>г. Зерноград</t>
  </si>
  <si>
    <t>г. Ижевск</t>
  </si>
  <si>
    <t>г. Киров</t>
  </si>
  <si>
    <t xml:space="preserve">Котельничский  </t>
  </si>
  <si>
    <t>г. Краснодар</t>
  </si>
  <si>
    <t>г. Курск</t>
  </si>
  <si>
    <t>г. Орел</t>
  </si>
  <si>
    <t>СПК Красный партизан</t>
  </si>
  <si>
    <t>АФ Агро-Даниловка</t>
  </si>
  <si>
    <t>Колхоз Им. Чапаева</t>
  </si>
  <si>
    <t>МЦНА-Инвест</t>
  </si>
  <si>
    <t>ООО Агрофирма Прогресс</t>
  </si>
  <si>
    <t>ООО Вторая пятилетка</t>
  </si>
  <si>
    <t>СК 50 лет Октября</t>
  </si>
  <si>
    <t>Агрофирма Кубань-Ахтари</t>
  </si>
  <si>
    <t>ООО Надежда</t>
  </si>
  <si>
    <t>СХПК Радищево</t>
  </si>
  <si>
    <t>КФХ ИП Муслухов И.А.</t>
  </si>
  <si>
    <t>ООО Нефтехимагропром</t>
  </si>
  <si>
    <t>ФГУП Учхоз Уралец УрГСХА</t>
  </si>
  <si>
    <t>КХ Лада</t>
  </si>
  <si>
    <t>СХПК Боровский</t>
  </si>
  <si>
    <t>КФХ Каравай</t>
  </si>
  <si>
    <t>КФХ Васильевой И.К.</t>
  </si>
  <si>
    <t>ЗАО Копорье</t>
  </si>
  <si>
    <t>ООО Байрам</t>
  </si>
  <si>
    <t>СПК Палевицы</t>
  </si>
  <si>
    <t>ЗАО АПК Белореченский</t>
  </si>
  <si>
    <t>ООО Хомутово-Свекла</t>
  </si>
  <si>
    <t>ЗАО Красная поляна</t>
  </si>
  <si>
    <t>ООО Агро-Вита</t>
  </si>
  <si>
    <t>СХПК Староникольский</t>
  </si>
  <si>
    <t>ЗАО Агрофирма Ангара</t>
  </si>
  <si>
    <t>ЗАО Агрофирма имени 15 лет Октября</t>
  </si>
  <si>
    <t>ООО Агрофирма Победа</t>
  </si>
  <si>
    <t>СПК Калинина село Ермоловка</t>
  </si>
  <si>
    <t>ООО Агро-Люкс село Дмитриево-Помряскино</t>
  </si>
  <si>
    <t>Выставка Картофель. Россия - 2007 Опытно-демонстрационный участок ВНИИКХ</t>
  </si>
  <si>
    <t>ООО Холдинговая компания Агрофирма Россия</t>
  </si>
  <si>
    <t>Филиал ФГУ Госсорткомиссия</t>
  </si>
  <si>
    <t>ООО Наголенское</t>
  </si>
  <si>
    <t>ООО Добрыня</t>
  </si>
  <si>
    <t>ОАО Елецкий</t>
  </si>
  <si>
    <t>ГУП Самарский сахар</t>
  </si>
  <si>
    <t>ООО СХП Данко</t>
  </si>
  <si>
    <t>ООО Хясам</t>
  </si>
  <si>
    <t>ООО Агрофирма Коминтерн</t>
  </si>
  <si>
    <t>ЗАО Агрофирма Племзавод Победа</t>
  </si>
  <si>
    <t>Агрохолдинг Юг Руси ООО Отрадное</t>
  </si>
  <si>
    <t>ООО Артекс-Агро</t>
  </si>
  <si>
    <t>СХПК Россия</t>
  </si>
  <si>
    <t>КФХ Запорожцева</t>
  </si>
  <si>
    <t>Холдинг АгроСоюз ООО Колос</t>
  </si>
  <si>
    <t>СПК Рассвет</t>
  </si>
  <si>
    <t>ОАО Кагальницкая</t>
  </si>
  <si>
    <t>ЗАО Красная Звезда</t>
  </si>
  <si>
    <t>КФХ Старт</t>
  </si>
  <si>
    <t>СПК Акъяр</t>
  </si>
  <si>
    <t>СХП Золотой-Колос Золотая нива</t>
  </si>
  <si>
    <t>ОАО Привольный</t>
  </si>
  <si>
    <t>ООО Дельта</t>
  </si>
  <si>
    <t>ООО Бородинское</t>
  </si>
  <si>
    <t>ЗАО Березки</t>
  </si>
  <si>
    <t>ООО Фирма ОКА</t>
  </si>
  <si>
    <t>ТНВ Речица</t>
  </si>
  <si>
    <t>Агрофирма Ливенское мясо</t>
  </si>
  <si>
    <t>ОАО Агрофирма Мценская</t>
  </si>
  <si>
    <t>ООО МТС - Змиевка</t>
  </si>
  <si>
    <t>СПК Красное Знамя</t>
  </si>
  <si>
    <t>СПК Михайловское</t>
  </si>
  <si>
    <t>ОАО Новая пятилетка</t>
  </si>
  <si>
    <t>ХК Сахарпроминвест</t>
  </si>
  <si>
    <t>Агрохолдинг АСТ ООО Рассвет</t>
  </si>
  <si>
    <t>ООО Агрофирма Бекор</t>
  </si>
  <si>
    <t>ООО Агрофирма Агро-Фролово</t>
  </si>
  <si>
    <t>ООО Эф-Ресурс</t>
  </si>
  <si>
    <t>Бекабад агросаноат МУРУВАT-ТЕКС</t>
  </si>
  <si>
    <t xml:space="preserve"> Колхоз Путь Ленина</t>
  </si>
  <si>
    <t>ЗАО АК ПЗ Красногорский</t>
  </si>
  <si>
    <t>ФГУДП Верхние Муллы</t>
  </si>
  <si>
    <t>ЗАО Безымянское</t>
  </si>
  <si>
    <t>СЗАО Проводник</t>
  </si>
  <si>
    <t xml:space="preserve">ФГУДП Верхние Муллы </t>
  </si>
  <si>
    <t>ЗАО Каширское</t>
  </si>
  <si>
    <t>ТХ Кондратово</t>
  </si>
  <si>
    <t>ЗАО Ёлкинское</t>
  </si>
  <si>
    <t>ООО Ак Барс - Агро</t>
  </si>
  <si>
    <t>СПК Удмуртия</t>
  </si>
  <si>
    <t>ООО Бурмасово</t>
  </si>
  <si>
    <t>ЗАО Орёл Нобель-Агро СХП Колпнянское</t>
  </si>
  <si>
    <t>ООО Овен</t>
  </si>
  <si>
    <t xml:space="preserve">СПК им. Артамонова </t>
  </si>
  <si>
    <t xml:space="preserve">ГУСП МТС Башкирская </t>
  </si>
  <si>
    <t>ГУСП МТС Башкирская Туймазинский ф-л</t>
  </si>
  <si>
    <t>ГУСП МТС Башкирская Чишминский ф-л</t>
  </si>
  <si>
    <t>ГУСП МТС Башкирская Чекмагушский ф-л</t>
  </si>
  <si>
    <t>на зерно</t>
  </si>
  <si>
    <t>на силос</t>
  </si>
  <si>
    <t>на перо</t>
  </si>
  <si>
    <t>Севок</t>
  </si>
  <si>
    <t>Репчатый</t>
  </si>
  <si>
    <t>Рапс</t>
  </si>
  <si>
    <t>Ячмень</t>
  </si>
  <si>
    <t>Озим.</t>
  </si>
  <si>
    <t>Ранний</t>
  </si>
  <si>
    <t>Яров.</t>
  </si>
  <si>
    <t>Массовой репродукции</t>
  </si>
  <si>
    <t>Эстер</t>
  </si>
  <si>
    <t>Фаленская 4</t>
  </si>
  <si>
    <t>Атрия</t>
  </si>
  <si>
    <t>Поздняя - Эрдена</t>
  </si>
  <si>
    <t>Поздняя - Амтрак</t>
  </si>
  <si>
    <t>Валентина</t>
  </si>
  <si>
    <t>Поздняя - Леннокс</t>
  </si>
  <si>
    <t>Ронда</t>
  </si>
  <si>
    <t>Бордо</t>
  </si>
  <si>
    <t>Детройт</t>
  </si>
  <si>
    <t>Елизавета</t>
  </si>
  <si>
    <t>Чайка</t>
  </si>
  <si>
    <t>Розалит</t>
  </si>
  <si>
    <t xml:space="preserve">Романо </t>
  </si>
  <si>
    <t>Жуковский ранний</t>
  </si>
  <si>
    <t>Юбилей Жукова</t>
  </si>
  <si>
    <t>Ароза</t>
  </si>
  <si>
    <t>Ред Скарлет</t>
  </si>
  <si>
    <t>Невский- элита</t>
  </si>
  <si>
    <t>Голубизна
среднеспелый</t>
  </si>
  <si>
    <t>Лен-Долгунец Кром - сбор тресты</t>
  </si>
  <si>
    <t>Никулинский среднепоздний</t>
  </si>
  <si>
    <t>СП к-з Староникольский</t>
  </si>
  <si>
    <t>АХ Продимэкс ПО Перелешинское</t>
  </si>
  <si>
    <t xml:space="preserve">обработка растений в фазу формирования корнеплода </t>
  </si>
  <si>
    <t>СПК Здоровецкий</t>
  </si>
  <si>
    <t>Детройт-Неро</t>
  </si>
  <si>
    <t>Ред-Клауд</t>
  </si>
  <si>
    <t>Волгоградская</t>
  </si>
  <si>
    <t>КФХ Тимофеев</t>
  </si>
  <si>
    <t>Галандские Каспар, Риогранд</t>
  </si>
  <si>
    <t>ЧП Шодмонали</t>
  </si>
  <si>
    <t>Обигаль</t>
  </si>
  <si>
    <t>Нарбонэ</t>
  </si>
  <si>
    <t>Нантская</t>
  </si>
  <si>
    <t>Ростовская</t>
  </si>
  <si>
    <t>Шантане</t>
  </si>
  <si>
    <t>Биологический урожай с 4-х кустов (кг), контрольная копка 23 августа 2007 г.</t>
  </si>
  <si>
    <t>средний урожай с куста, кг</t>
  </si>
  <si>
    <t>картофель выращивали на поливе</t>
  </si>
  <si>
    <t>Брянская опытная станция по картофелю ВНИИКХ</t>
  </si>
  <si>
    <t>СПК Салават</t>
  </si>
  <si>
    <t>Обр. клубней при посадке + Обр. растений в начальный период роста</t>
  </si>
  <si>
    <t>ГНУ Башкирский НИИ СХ</t>
  </si>
  <si>
    <t>Обр. растений в начальный период роста и в фазу бутонизации</t>
  </si>
  <si>
    <t>ООО Клон-Агро</t>
  </si>
  <si>
    <t>Обр. клубней при посадке + обр. растений в начальный период роста</t>
  </si>
  <si>
    <t>КФХ Санович О.А.</t>
  </si>
  <si>
    <t>ООО Агрофирма Саваж</t>
  </si>
  <si>
    <t>ПОНП Успенское</t>
  </si>
  <si>
    <t>Две обр. растений в начальный период роста</t>
  </si>
  <si>
    <t>ФХ Саид Камолхан Домла</t>
  </si>
  <si>
    <t>ФХ Мажит ота Фарух</t>
  </si>
  <si>
    <t>Брянская</t>
  </si>
  <si>
    <t>Брянский надежный</t>
  </si>
  <si>
    <t>г. Самара</t>
  </si>
  <si>
    <t>ООО им.Ленина</t>
  </si>
  <si>
    <t>Белгород</t>
  </si>
  <si>
    <t>Орикс</t>
  </si>
  <si>
    <t>Ровеньский</t>
  </si>
  <si>
    <t>Яковлевский</t>
  </si>
  <si>
    <t>ЛМС-29</t>
  </si>
  <si>
    <t>Муромский</t>
  </si>
  <si>
    <t>ООО Мечта</t>
  </si>
  <si>
    <t>ГУ АПК Заря</t>
  </si>
  <si>
    <t>Луховицкий</t>
  </si>
  <si>
    <t>ГУП ПНО Пойма</t>
  </si>
  <si>
    <t>СПК ПЗ им.Ленина</t>
  </si>
  <si>
    <t>ЧП Улугбек</t>
  </si>
  <si>
    <t>ЧП Рахим</t>
  </si>
  <si>
    <t>Челябинская</t>
  </si>
  <si>
    <t>Московская</t>
  </si>
  <si>
    <t>Коломенский</t>
  </si>
  <si>
    <t>ЧП М.К. Акбаров</t>
  </si>
  <si>
    <t>Нарвито FC</t>
  </si>
  <si>
    <t>Обработку растений проводили в начальный период роста совместно с гербицидом Диален-Супер</t>
  </si>
  <si>
    <t xml:space="preserve">Катерина </t>
  </si>
  <si>
    <t>Ореховский</t>
  </si>
  <si>
    <t>Обработка растений в фазу 3-4 листьев и начала формирования луковицы</t>
  </si>
  <si>
    <t>Обработку растений проводили в фазу                   2-4 настоящих листьев и в фазу бутонизации.</t>
  </si>
  <si>
    <t>Обработка растений в начальный период роста</t>
  </si>
  <si>
    <t>ГУСП ОР216/15 УИНКО</t>
  </si>
  <si>
    <t>Обработка растений в фазу формирования кочана</t>
  </si>
  <si>
    <t>Обработка растений в фазах 4-5 листьев и начала формирования кочана</t>
  </si>
  <si>
    <t>Поздняя</t>
  </si>
  <si>
    <t>Капуста</t>
  </si>
  <si>
    <t>Обр. растений в фазу формирования кочана</t>
  </si>
  <si>
    <t>ФГУП ПЗ Верхне-Муллинский</t>
  </si>
  <si>
    <t>Бывает при благоприятном сочетании  факторов внешней среды и оптимальном сроке  обработки растений.</t>
  </si>
  <si>
    <t>Обработка растений в фазу 5-7 л.</t>
  </si>
  <si>
    <t>Томат</t>
  </si>
  <si>
    <t>Обр. растений в фазу бутонизации</t>
  </si>
  <si>
    <t>Две обработки растений в начальный период роста</t>
  </si>
  <si>
    <t>Высокий уровень агротехники, препарат "работает"  в полную силу</t>
  </si>
  <si>
    <t>Обр. растений в начальный период роста и в фазу формирования корнеплода</t>
  </si>
  <si>
    <t>ОАО Буревестник</t>
  </si>
  <si>
    <t>Обработка растений в фазу 3-5 л.</t>
  </si>
  <si>
    <t>НИИ овощного и картофельного хозяйства</t>
  </si>
  <si>
    <t>Эллан</t>
  </si>
  <si>
    <t>Перец сладкий</t>
  </si>
  <si>
    <t>Славотич</t>
  </si>
  <si>
    <t>Волгоградский 596</t>
  </si>
  <si>
    <t>Феникс</t>
  </si>
  <si>
    <t>Шарк-Юлдузи</t>
  </si>
  <si>
    <t>Гульканд</t>
  </si>
  <si>
    <t>Персей</t>
  </si>
  <si>
    <t>НИИ овоще- бахчевых культур и картофеля</t>
  </si>
  <si>
    <t>Хлопчатник</t>
  </si>
  <si>
    <t>Обработан после повторного сева</t>
  </si>
  <si>
    <t>Люфа (Мочалка)</t>
  </si>
  <si>
    <t>Лён-Долгунец - сбор соломы</t>
  </si>
  <si>
    <t>Лён-Долгунец - сбор семян</t>
  </si>
  <si>
    <t>Лен-Долгунец Псковский-85 - сбор тресты</t>
  </si>
  <si>
    <t>Республика Удмуртия</t>
  </si>
  <si>
    <t>Государственный Аграрный Университет</t>
  </si>
  <si>
    <t>Матвеево-Курганский</t>
  </si>
  <si>
    <t>Республика Калмыкия</t>
  </si>
  <si>
    <t>Новомосковский</t>
  </si>
  <si>
    <t>фер.хоз. Саид Камолхан Домла</t>
  </si>
  <si>
    <t>Республика Марий Эл</t>
  </si>
  <si>
    <t>Новоторъяльский</t>
  </si>
  <si>
    <t>СПК Первое мая</t>
  </si>
  <si>
    <t>Игринский</t>
  </si>
  <si>
    <t>ООО Зура Лен</t>
  </si>
  <si>
    <t>Сорт</t>
  </si>
  <si>
    <t>Ермак</t>
  </si>
  <si>
    <t>Безенчук</t>
  </si>
  <si>
    <t>Тулеевская</t>
  </si>
  <si>
    <t>Прерия</t>
  </si>
  <si>
    <t>Омский 33</t>
  </si>
  <si>
    <t>Луговской</t>
  </si>
  <si>
    <t>Разара</t>
  </si>
  <si>
    <t>Романо</t>
  </si>
  <si>
    <t>Удача</t>
  </si>
  <si>
    <t>Невский</t>
  </si>
  <si>
    <t>Герос</t>
  </si>
  <si>
    <t>Огурец</t>
  </si>
  <si>
    <t>Агрессор</t>
  </si>
  <si>
    <t>Морковь</t>
  </si>
  <si>
    <t>Богатырь</t>
  </si>
  <si>
    <t>Каскад-195</t>
  </si>
  <si>
    <t>На контроле - новосил</t>
  </si>
  <si>
    <t>Веселовский</t>
  </si>
  <si>
    <t>Неклиновский</t>
  </si>
  <si>
    <t>Республика Башкортостан</t>
  </si>
  <si>
    <t>Хайбулинский</t>
  </si>
  <si>
    <t>Альшеевский</t>
  </si>
  <si>
    <t>На низком уровне урожайности в хозяйстве прибавка 2 ц/га составляет 28,6%</t>
  </si>
  <si>
    <t>Высокогорский</t>
  </si>
  <si>
    <t>Мивал-Агро</t>
  </si>
  <si>
    <t>Предприятие</t>
  </si>
  <si>
    <t>Культура</t>
  </si>
  <si>
    <t>Обработка</t>
  </si>
  <si>
    <t>Район</t>
  </si>
  <si>
    <t>Краснодарский край</t>
  </si>
  <si>
    <t>Михайловский</t>
  </si>
  <si>
    <t>Лабинский</t>
  </si>
  <si>
    <t>Урожайность ц/га</t>
  </si>
  <si>
    <t>Контроль</t>
  </si>
  <si>
    <t>Прибавка</t>
  </si>
  <si>
    <t>ц/га</t>
  </si>
  <si>
    <t>%</t>
  </si>
  <si>
    <t>Семена</t>
  </si>
  <si>
    <t>Ивантеевский</t>
  </si>
  <si>
    <t>Хохольский</t>
  </si>
  <si>
    <t>Вегетация</t>
  </si>
  <si>
    <t>Саракташский</t>
  </si>
  <si>
    <t>Даниловский</t>
  </si>
  <si>
    <t>Кущевский</t>
  </si>
  <si>
    <t>Ленинградский</t>
  </si>
  <si>
    <t>Щербиновский</t>
  </si>
  <si>
    <t>Мценский</t>
  </si>
  <si>
    <t>Пивоваренный ячмень</t>
  </si>
  <si>
    <t>Результаты испытаний препарата Мивал-Агро в производственных условиях 2007/2008 гг.</t>
  </si>
  <si>
    <t>обработка растений в фазу смыкания рядков</t>
  </si>
  <si>
    <t>Илекский</t>
  </si>
  <si>
    <t>Ейский</t>
  </si>
  <si>
    <t>Подсолнечник</t>
  </si>
  <si>
    <t>обр.раст. в фазу бутонизации/цветения</t>
  </si>
  <si>
    <t>Кошкинский</t>
  </si>
  <si>
    <t>ПСК им.Кирова</t>
  </si>
  <si>
    <t>Комаричский</t>
  </si>
  <si>
    <t>Лебедянский</t>
  </si>
  <si>
    <t>Приморско-Ахтарский</t>
  </si>
  <si>
    <t>Сахарная свекла</t>
  </si>
  <si>
    <t>Елховский</t>
  </si>
  <si>
    <t>Соя</t>
  </si>
  <si>
    <t>Хиславичский</t>
  </si>
  <si>
    <t>Гагаринский</t>
  </si>
  <si>
    <t>Велижский</t>
  </si>
  <si>
    <t>обр.раст. в начальный период роста и в фазу бутонизации</t>
  </si>
  <si>
    <t>Пермский край</t>
  </si>
  <si>
    <t>Карагайский</t>
  </si>
  <si>
    <t>обработка растений в начальный период роста</t>
  </si>
  <si>
    <t>Ломоносовский</t>
  </si>
  <si>
    <t>Спасский</t>
  </si>
  <si>
    <t>обр.клубней (4 г/т)</t>
  </si>
  <si>
    <t>Вешкаймский</t>
  </si>
  <si>
    <t>Павловский</t>
  </si>
  <si>
    <t>Сурский</t>
  </si>
  <si>
    <t>Старомайнский</t>
  </si>
  <si>
    <t>Мелеузовский</t>
  </si>
  <si>
    <t>обр.раст. в фазу цветения (15 г/га)</t>
  </si>
  <si>
    <t>Картофель</t>
  </si>
  <si>
    <t>Красноармейский</t>
  </si>
  <si>
    <t>Свекла столовая</t>
  </si>
  <si>
    <t>Лук</t>
  </si>
  <si>
    <t>Бобровский</t>
  </si>
  <si>
    <t>Котлоская опытная станция</t>
  </si>
  <si>
    <t>Котлоский</t>
  </si>
  <si>
    <t>обр.клубней и обр.раст. в начальную фазу роста</t>
  </si>
  <si>
    <t>Республика Татарстан</t>
  </si>
  <si>
    <t>Республика Коми</t>
  </si>
  <si>
    <t>Сыктывкарский</t>
  </si>
  <si>
    <t>Белоярский</t>
  </si>
  <si>
    <t>Таборинский</t>
  </si>
  <si>
    <t>Тербунский</t>
  </si>
  <si>
    <t>Новодеревеньковский</t>
  </si>
  <si>
    <t>обработка растений в начальной фазе роста 10 г/га</t>
  </si>
  <si>
    <t>Работают с 2007 года, урожаем довольны.</t>
  </si>
  <si>
    <t>Урожаем довольны, будут работать в 2009 году.</t>
  </si>
  <si>
    <t>Обр. растений</t>
  </si>
  <si>
    <t>Обр.семян и растений в начале роста</t>
  </si>
  <si>
    <t>Обр.семян и растений в фазу бутонизации</t>
  </si>
  <si>
    <t>Обработку растений проводили в фазу выметывания метёлок</t>
  </si>
  <si>
    <t>Эталон - Гумат натрия</t>
  </si>
  <si>
    <t>ФГУП ОПХ Племзавод Ленинский путь</t>
  </si>
  <si>
    <t>Радифарм+  гидромикс</t>
  </si>
  <si>
    <t>Лигногуматы+Теллура-Био</t>
  </si>
  <si>
    <t>Гумат калия</t>
  </si>
  <si>
    <t>ЗАО Рассвет</t>
  </si>
  <si>
    <t>КФХ Янтарь</t>
  </si>
  <si>
    <t>ЗАО Росина</t>
  </si>
  <si>
    <t>ОАО Правда</t>
  </si>
  <si>
    <t>ООО Агрофирма Раздолье</t>
  </si>
  <si>
    <t>ЗАО Ленино</t>
  </si>
  <si>
    <t>ОАО Племзавод Бирюлинский</t>
  </si>
  <si>
    <t>УК АгроСоюз</t>
  </si>
  <si>
    <t>СХП Золотой-Колос</t>
  </si>
  <si>
    <t>Еланский ГСУ Волгоградской области</t>
  </si>
  <si>
    <t>МТ-Агро филиал № 2</t>
  </si>
  <si>
    <t>Агро-Фролово</t>
  </si>
  <si>
    <t>ЗАО Новониколаевское РСУ</t>
  </si>
  <si>
    <t>ООО Белевские овощи</t>
  </si>
  <si>
    <t>СПК племзавод Красный Октябрь</t>
  </si>
  <si>
    <t>СПК колхоз Искра</t>
  </si>
  <si>
    <t>ООО Пригородное</t>
  </si>
  <si>
    <t>контроль - средняя урожайность по хозяйству</t>
  </si>
  <si>
    <t>СЗАО Березниковское</t>
  </si>
  <si>
    <t>СПК Тепелево</t>
  </si>
  <si>
    <t>СПК Приузолье</t>
  </si>
  <si>
    <t>ОНО ОПХ Ялга</t>
  </si>
  <si>
    <t>ООО Агро-Профи</t>
  </si>
  <si>
    <t>ОАО Липецкптицепром</t>
  </si>
  <si>
    <t>Пшеница</t>
  </si>
  <si>
    <t>ЗАО Сладковское</t>
  </si>
  <si>
    <t>Рис</t>
  </si>
  <si>
    <t>Обработка растений в фазе бутонизации</t>
  </si>
  <si>
    <t>Горох</t>
  </si>
  <si>
    <t>Республика Мордовия</t>
  </si>
  <si>
    <t>ООО Товарное хозяйство</t>
  </si>
  <si>
    <t>Курский НИИ агропромышленного производства</t>
  </si>
  <si>
    <t>Государственный центр агрохимической службы</t>
  </si>
  <si>
    <t>Ставрополь</t>
  </si>
  <si>
    <t>Ставропольский край</t>
  </si>
  <si>
    <t>Кубанский Государственный Аграрный Университет</t>
  </si>
  <si>
    <t>Кубань</t>
  </si>
  <si>
    <t>Мордовский НИИ сельского хозяйства</t>
  </si>
  <si>
    <t>Владимир</t>
  </si>
  <si>
    <t>Узбекистан</t>
  </si>
  <si>
    <t>Институт генетики и экспериментальной биологии растений</t>
  </si>
  <si>
    <t>Тимашевский</t>
  </si>
  <si>
    <t>Каневской</t>
  </si>
  <si>
    <t>Тихорецкий</t>
  </si>
  <si>
    <t>Гулькевичский</t>
  </si>
  <si>
    <t>Новоалександровский</t>
  </si>
  <si>
    <t>Родионово-Несветайский</t>
  </si>
  <si>
    <t>Багаевский</t>
  </si>
  <si>
    <t>ООО Ёлкинское</t>
  </si>
  <si>
    <t>Волгодонский</t>
  </si>
  <si>
    <t>Целинский</t>
  </si>
  <si>
    <t>Кагальницкий</t>
  </si>
  <si>
    <t>Морозовский</t>
  </si>
  <si>
    <t xml:space="preserve">Матвеево-Курганский </t>
  </si>
  <si>
    <t xml:space="preserve">Волгоградская </t>
  </si>
  <si>
    <t>Светлоярский</t>
  </si>
  <si>
    <t>Урюпинский</t>
  </si>
  <si>
    <t>Городищенский</t>
  </si>
  <si>
    <t>Еланский</t>
  </si>
  <si>
    <t>На контроле - гуматы</t>
  </si>
  <si>
    <t>МТ-Агро филиал № 3</t>
  </si>
  <si>
    <t>Фроловский</t>
  </si>
  <si>
    <t>Киквидзенский</t>
  </si>
  <si>
    <t>Новониколаевский</t>
  </si>
  <si>
    <t>Орловский</t>
  </si>
  <si>
    <t>Колпнянский</t>
  </si>
  <si>
    <t>Ливенский</t>
  </si>
  <si>
    <t>ЗАО Куракинское</t>
  </si>
  <si>
    <t>Свердловский</t>
  </si>
  <si>
    <t>Тульская</t>
  </si>
  <si>
    <t>Белевский</t>
  </si>
  <si>
    <t>Куменский</t>
  </si>
  <si>
    <t>Оричевский</t>
  </si>
  <si>
    <t>СХПК Искра</t>
  </si>
  <si>
    <t>Котельничский</t>
  </si>
  <si>
    <t>СПК колхоз Путь Ленина</t>
  </si>
  <si>
    <t>Пижанский</t>
  </si>
  <si>
    <t>СПК ПЗ Пижанский</t>
  </si>
  <si>
    <t>Уржумский</t>
  </si>
  <si>
    <t>КФХ Строитель</t>
  </si>
  <si>
    <t>Куракс
(теплица)</t>
  </si>
  <si>
    <t>Ипатовский</t>
  </si>
  <si>
    <t>Племзавод Советское Руно</t>
  </si>
  <si>
    <t>Арзамаский</t>
  </si>
  <si>
    <t>КФХ Борисов Н.В.</t>
  </si>
  <si>
    <t>Рокко</t>
  </si>
  <si>
    <t>ООО Агрофирма Майская</t>
  </si>
  <si>
    <t>Республика Чувашия</t>
  </si>
  <si>
    <t>Комсомольский</t>
  </si>
  <si>
    <t>Выселковский</t>
  </si>
  <si>
    <t>КФХ Крылов А.Г.</t>
  </si>
  <si>
    <t>Удача,
3 репродукция</t>
  </si>
  <si>
    <t>Обр. растений в начальный период роста и в фазу бутонизации по 10 г</t>
  </si>
  <si>
    <t>ООО 50 лет Октября</t>
  </si>
  <si>
    <t>Усть-Илимск</t>
  </si>
  <si>
    <t>Каширский</t>
  </si>
  <si>
    <t>ЗАО Озеры</t>
  </si>
  <si>
    <t>г. Пермь</t>
  </si>
  <si>
    <t>Арский</t>
  </si>
  <si>
    <t>Вавожский</t>
  </si>
  <si>
    <t>г. Брянск</t>
  </si>
  <si>
    <t>Краснодар</t>
  </si>
  <si>
    <t>г. Липецк</t>
  </si>
  <si>
    <t>г.Саранск</t>
  </si>
  <si>
    <t>г.Тверь</t>
  </si>
  <si>
    <t>СПК им.Чапаева</t>
  </si>
  <si>
    <t>СПК колхоз им.Салавата</t>
  </si>
  <si>
    <t>Пивоваренный</t>
  </si>
  <si>
    <r>
      <t xml:space="preserve">Невский
</t>
    </r>
    <r>
      <rPr>
        <sz val="6"/>
        <rFont val="Arial"/>
        <family val="2"/>
        <charset val="204"/>
      </rPr>
      <t>предшественник овёс</t>
    </r>
  </si>
  <si>
    <t>Б-Болдинский</t>
  </si>
  <si>
    <t>Сырая клейковина, %: контроль - 25,3, опыт - 28;
ИДК, ед: контроль 101,3, опыт - 89,7</t>
  </si>
  <si>
    <t>Прима Белоруссии</t>
  </si>
  <si>
    <t>П/Х Пушкинское</t>
  </si>
  <si>
    <t>Георгиевский</t>
  </si>
  <si>
    <t>ООО компания РосАгроРегион</t>
  </si>
  <si>
    <t xml:space="preserve">Донская </t>
  </si>
  <si>
    <t>Клейковина, %: контроль - 19, опыт- 22</t>
  </si>
  <si>
    <t>Клейковина на опыте 28%</t>
  </si>
  <si>
    <t>КФХ Заря</t>
  </si>
  <si>
    <r>
      <t xml:space="preserve">Обрабатывали по вегетации с самолета 10 г/га.
</t>
    </r>
    <r>
      <rPr>
        <b/>
        <sz val="6"/>
        <color indexed="10"/>
        <rFont val="Arial"/>
        <family val="2"/>
        <charset val="204"/>
      </rPr>
      <t>Будут анализы по качеству зерна</t>
    </r>
  </si>
  <si>
    <t>Котельниковский</t>
  </si>
  <si>
    <t>КФХ Петрова В.Н.</t>
  </si>
  <si>
    <t>СПК Техника</t>
  </si>
  <si>
    <t>Куйбышевский</t>
  </si>
  <si>
    <t>ООО Алиса</t>
  </si>
  <si>
    <t>СПК Колос</t>
  </si>
  <si>
    <t>Жозефина</t>
  </si>
  <si>
    <t>На контроле - РутМост+Гидромикс</t>
  </si>
  <si>
    <t>ООО А/Ф Слава Картофелю</t>
  </si>
  <si>
    <t>Будёновский</t>
  </si>
  <si>
    <t>СПК Овощевод</t>
  </si>
  <si>
    <t>Чесменский</t>
  </si>
  <si>
    <t>СХПК Черноборский</t>
  </si>
  <si>
    <t>СПК Незлобинский</t>
  </si>
  <si>
    <t>Леннокс</t>
  </si>
  <si>
    <r>
      <t xml:space="preserve">Зерноградская 10
</t>
    </r>
    <r>
      <rPr>
        <sz val="6"/>
        <rFont val="Arial"/>
        <family val="2"/>
        <charset val="204"/>
      </rPr>
      <t>предшественник - озим. пшеница</t>
    </r>
  </si>
  <si>
    <t>Обработка растений в фазу кущения в дозе 10 г/га</t>
  </si>
  <si>
    <t>Вакула</t>
  </si>
  <si>
    <t>ООО Возрождение</t>
  </si>
  <si>
    <r>
      <t xml:space="preserve">Вита
</t>
    </r>
    <r>
      <rPr>
        <sz val="6"/>
        <rFont val="Arial"/>
        <family val="2"/>
        <charset val="204"/>
      </rPr>
      <t>предшественник - подсолнечник</t>
    </r>
  </si>
  <si>
    <t>СПК Украина</t>
  </si>
  <si>
    <t>Зерноградка 11</t>
  </si>
  <si>
    <r>
      <t xml:space="preserve">Зерноградка 11
</t>
    </r>
    <r>
      <rPr>
        <sz val="6"/>
        <rFont val="Arial"/>
        <family val="2"/>
        <charset val="204"/>
      </rPr>
      <t>предшественник - черный пар</t>
    </r>
  </si>
  <si>
    <t>СПК колхоз Нива</t>
  </si>
  <si>
    <r>
      <t xml:space="preserve">Донская безостая
</t>
    </r>
    <r>
      <rPr>
        <sz val="6"/>
        <rFont val="Arial"/>
        <family val="2"/>
        <charset val="204"/>
      </rPr>
      <t>предшественник - черный пар</t>
    </r>
  </si>
  <si>
    <t>СПК колхоз Приазовье</t>
  </si>
  <si>
    <r>
      <t xml:space="preserve">Ермак
</t>
    </r>
    <r>
      <rPr>
        <sz val="6"/>
        <rFont val="Arial"/>
        <family val="2"/>
        <charset val="204"/>
      </rPr>
      <t>предшественник - подсолнечник</t>
    </r>
  </si>
  <si>
    <t>ООО Рассвет</t>
  </si>
  <si>
    <r>
      <t xml:space="preserve">Донская юбилейная
</t>
    </r>
    <r>
      <rPr>
        <sz val="6"/>
        <rFont val="Arial"/>
        <family val="2"/>
        <charset val="204"/>
      </rPr>
      <t>предшественник - ячмень</t>
    </r>
  </si>
  <si>
    <t>Фортуна</t>
  </si>
  <si>
    <t>Донской маяк</t>
  </si>
  <si>
    <t>Одесский-100</t>
  </si>
  <si>
    <t>Ставропольский</t>
  </si>
  <si>
    <t>КФХ Ром</t>
  </si>
  <si>
    <t>Розара</t>
  </si>
  <si>
    <t>ООО Росток</t>
  </si>
  <si>
    <t>ООО Агрофирма Искра</t>
  </si>
  <si>
    <t>Троицкий</t>
  </si>
  <si>
    <t>ООО СиЛаЧ</t>
  </si>
  <si>
    <t>Мелекезсский</t>
  </si>
  <si>
    <t>ООО Запрудное</t>
  </si>
  <si>
    <t>Волжская</t>
  </si>
  <si>
    <t>Вурнарский</t>
  </si>
  <si>
    <t>СХПК Янгорчино</t>
  </si>
  <si>
    <t>ООО Чеботаевка</t>
  </si>
  <si>
    <t>Атяшевский</t>
  </si>
  <si>
    <t>СПССК Доверие</t>
  </si>
  <si>
    <t>Прохоровка</t>
  </si>
  <si>
    <t>Старошайговский</t>
  </si>
  <si>
    <t>ООО Агрофирма Новотроицкая</t>
  </si>
  <si>
    <t>ООО Земледелец</t>
  </si>
  <si>
    <t>Батыревский</t>
  </si>
  <si>
    <t>ОАО Агрофирма им.Ленина</t>
  </si>
  <si>
    <t>Зарайский</t>
  </si>
  <si>
    <t>ЗАО Макеево</t>
  </si>
  <si>
    <t>Аургазинский</t>
  </si>
  <si>
    <t>СПК Искра</t>
  </si>
  <si>
    <t>Омская</t>
  </si>
  <si>
    <t>Челяба 2</t>
  </si>
  <si>
    <t>НТВ Мир</t>
  </si>
  <si>
    <t>Асекеевский</t>
  </si>
  <si>
    <t>Колхоз им. Куйбышева</t>
  </si>
  <si>
    <t>Кинейская 59</t>
  </si>
  <si>
    <t>ООО Латкин Е.Е.</t>
  </si>
  <si>
    <t>ОАО Зирганская МТС</t>
  </si>
  <si>
    <t>Фаворит</t>
  </si>
  <si>
    <t>Лакомка</t>
  </si>
  <si>
    <t>Холмогорская опытная станция</t>
  </si>
  <si>
    <t>Холмогорский</t>
  </si>
  <si>
    <t>Рождественский</t>
  </si>
  <si>
    <t>Без протравителя</t>
  </si>
  <si>
    <t>Скала</t>
  </si>
  <si>
    <t>Чернушка</t>
  </si>
  <si>
    <t>Сосновский</t>
  </si>
  <si>
    <t>ООО Нива</t>
  </si>
  <si>
    <t>Клейковина, %: контроль - 19, опыт- 21</t>
  </si>
  <si>
    <t>Клейковина, %: контроль - 19, опыт- 25
Обработка растений 1,5 г/га Мивал-Агро</t>
  </si>
  <si>
    <t>Овёс</t>
  </si>
  <si>
    <t>Обработка растений 1,5 г/га Мивал-Агро</t>
  </si>
  <si>
    <t>Дуэт
(мягкий сорт)</t>
  </si>
  <si>
    <t>На контроле - тенсо-коктейль+радифарм</t>
  </si>
  <si>
    <t>Челябинский 99</t>
  </si>
  <si>
    <t>ОАО СХП Красноармейское</t>
  </si>
  <si>
    <t>СПК Родина</t>
  </si>
  <si>
    <t>Обработка растений в фазу 3-5 основных листьев</t>
  </si>
  <si>
    <t>Содержание клейковины: контроль-19,0; опыт-21,0
ИДК Контроль/ Мивал-Агро 65/75
Обр.в фазу кущения</t>
  </si>
  <si>
    <t>СПК  Ашкадарский</t>
  </si>
  <si>
    <t>СПК Трудовик</t>
  </si>
  <si>
    <t>Давлекановский</t>
  </si>
  <si>
    <t>Чебаркульский</t>
  </si>
  <si>
    <t>Айдаред</t>
  </si>
  <si>
    <t>Челябинский НИИ сельского хозяйства</t>
  </si>
  <si>
    <t>Твердая
Даксинская 90</t>
  </si>
  <si>
    <t>Мягкая
Челяба 2</t>
  </si>
  <si>
    <t>Крауткайзер</t>
  </si>
  <si>
    <t>Нагайбакский</t>
  </si>
  <si>
    <t>ООО Уральское</t>
  </si>
  <si>
    <t>Линокс</t>
  </si>
  <si>
    <t>Урмарский</t>
  </si>
  <si>
    <t>ПК Шоркистринский</t>
  </si>
  <si>
    <t>Вилона</t>
  </si>
  <si>
    <t>Курганинский</t>
  </si>
  <si>
    <t>ООО Агро-Галан</t>
  </si>
  <si>
    <t>Дуар</t>
  </si>
  <si>
    <t>ООО Овощевод</t>
  </si>
  <si>
    <r>
      <t xml:space="preserve">10,00 </t>
    </r>
    <r>
      <rPr>
        <b/>
        <sz val="12"/>
        <color indexed="10"/>
        <rFont val="Arial"/>
        <family val="2"/>
        <charset val="204"/>
      </rPr>
      <t>*</t>
    </r>
  </si>
  <si>
    <r>
      <t xml:space="preserve">12,00 </t>
    </r>
    <r>
      <rPr>
        <b/>
        <sz val="12"/>
        <color indexed="10"/>
        <rFont val="Arial"/>
        <family val="2"/>
        <charset val="204"/>
      </rPr>
      <t>*</t>
    </r>
  </si>
  <si>
    <r>
      <t xml:space="preserve">3682  </t>
    </r>
    <r>
      <rPr>
        <sz val="12"/>
        <color indexed="10"/>
        <rFont val="Arial"/>
        <family val="2"/>
        <charset val="204"/>
      </rPr>
      <t>*</t>
    </r>
  </si>
  <si>
    <r>
      <t xml:space="preserve">4153  </t>
    </r>
    <r>
      <rPr>
        <b/>
        <sz val="12"/>
        <color indexed="10"/>
        <rFont val="Arial"/>
        <family val="2"/>
        <charset val="204"/>
      </rPr>
      <t>*</t>
    </r>
  </si>
  <si>
    <r>
      <rPr>
        <b/>
        <sz val="12"/>
        <color indexed="10"/>
        <rFont val="Arial"/>
        <family val="2"/>
        <charset val="204"/>
      </rPr>
      <t xml:space="preserve">* </t>
    </r>
    <r>
      <rPr>
        <sz val="6"/>
        <rFont val="Arial"/>
        <family val="2"/>
        <charset val="204"/>
      </rPr>
      <t>Урожайность кг/теплица. На контроле - Новосил. Обработка растений в начальный период роста два раза через 14 дней</t>
    </r>
  </si>
  <si>
    <r>
      <t xml:space="preserve">* </t>
    </r>
    <r>
      <rPr>
        <sz val="6"/>
        <rFont val="Arial"/>
        <family val="2"/>
        <charset val="204"/>
      </rPr>
      <t>Обработка в теплице, учет - кг/м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>, сбор урожая в течении 2-х месяцев</t>
    </r>
  </si>
  <si>
    <t>Обработка растений + 0,125 л СПУ.</t>
  </si>
  <si>
    <t>ЗАО Новый путь</t>
  </si>
  <si>
    <t>Скакун</t>
  </si>
  <si>
    <t>КФХ "Едиханов Р.Х."</t>
  </si>
  <si>
    <t>Кимовск г.</t>
  </si>
  <si>
    <t>ООО Кимовский просторы, Агрохолдинг Малино</t>
  </si>
  <si>
    <t>Содержание клейковины: контроль-18; опыт-24</t>
  </si>
  <si>
    <t>Леди Рознтта</t>
  </si>
  <si>
    <t>ООО Агрофирма Исток</t>
  </si>
  <si>
    <t>Большечерниговский</t>
  </si>
  <si>
    <t>ООО Синий сырт</t>
  </si>
  <si>
    <t>Волжская, 86</t>
  </si>
  <si>
    <t>Содержание клейковины, %
опыт - 24, ИДК - опыт 95</t>
  </si>
  <si>
    <t>ООО СХП Кармала</t>
  </si>
  <si>
    <t>Малахит</t>
  </si>
  <si>
    <t>На опыте Мивал-Агро + Лигногумат</t>
  </si>
  <si>
    <t>Кавказский</t>
  </si>
  <si>
    <t>ООО им.Мичурина</t>
  </si>
  <si>
    <t>Николаевский</t>
  </si>
  <si>
    <t>ООО Победа</t>
  </si>
  <si>
    <t>Мироновская</t>
  </si>
  <si>
    <t>Вадский</t>
  </si>
  <si>
    <t>СПК Дубенский</t>
  </si>
  <si>
    <t>Красноуфимская 100</t>
  </si>
  <si>
    <t>Балахнинский</t>
  </si>
  <si>
    <t>ООО Исток</t>
  </si>
  <si>
    <t>ООО Агрохмель</t>
  </si>
  <si>
    <t>Казанская 560</t>
  </si>
  <si>
    <t>СПК колхоз им. Куйбышева</t>
  </si>
  <si>
    <t>Эльф</t>
  </si>
  <si>
    <t>Скипетр</t>
  </si>
  <si>
    <t>Курманаевский</t>
  </si>
  <si>
    <t>ООО Лабазы</t>
  </si>
  <si>
    <t>Саратовская 90</t>
  </si>
  <si>
    <t>Сев по стерне после озимой пшеницы</t>
  </si>
  <si>
    <t>Самарская ГСА</t>
  </si>
  <si>
    <t>Тритикалий</t>
  </si>
  <si>
    <t>Житница</t>
  </si>
  <si>
    <t>АФ Устьянская</t>
  </si>
  <si>
    <t>Сонет</t>
  </si>
  <si>
    <t>Обработка растений в фазу 3-5 листьев Мивал-Агро 10г/га и Лигногумат 30г/га</t>
  </si>
  <si>
    <t>Дека</t>
  </si>
  <si>
    <t>Экада 70</t>
  </si>
  <si>
    <t>ООО Нижняя Санарка</t>
  </si>
  <si>
    <t>Обработка растений Мивал-Агро 1,7 г/га + Лигногумат 30 г/га</t>
  </si>
  <si>
    <t>Тюменская</t>
  </si>
  <si>
    <t>Тюменский</t>
  </si>
  <si>
    <t>КХ Пчела</t>
  </si>
  <si>
    <t>Западная сибирь</t>
  </si>
  <si>
    <t>ООО Самара-Солана</t>
  </si>
  <si>
    <t>Обработка по вегетации Мивал-Агро+Лигногумат</t>
  </si>
  <si>
    <t>Колхоз Привольный</t>
  </si>
  <si>
    <t>СПК</t>
  </si>
  <si>
    <t>Есень</t>
  </si>
  <si>
    <t>Обработка семян Мивал-Агро+Лигногумат</t>
  </si>
  <si>
    <t>Омская 67</t>
  </si>
  <si>
    <t>Обработка растений Мивал-Агро 5г/га+
Лигногумат 30г/га</t>
  </si>
  <si>
    <t>Белгородская 48</t>
  </si>
  <si>
    <t>Обработка растений Мивал-Агро 2,5г/га+
Лигногумат 50г/га</t>
  </si>
  <si>
    <t>КФХ Наташа</t>
  </si>
  <si>
    <t>Обработка клубней Мивал-Агро + обработка по вегетации Мивал-Агро+Лигногумат</t>
  </si>
  <si>
    <t>Безенчукский</t>
  </si>
  <si>
    <t>ООО Скорпион</t>
  </si>
  <si>
    <t>Красноуфимский 95</t>
  </si>
  <si>
    <t>СПК Росток</t>
  </si>
  <si>
    <t>Обработка картофеля по вегетации Мивал-Агро + Лигногумат</t>
  </si>
  <si>
    <t>Ред Клауд</t>
  </si>
  <si>
    <t>Мустана</t>
  </si>
  <si>
    <t>Омская 36</t>
  </si>
  <si>
    <t>посевной</t>
  </si>
  <si>
    <t>Агроинтел</t>
  </si>
  <si>
    <t>Койот</t>
  </si>
  <si>
    <t>Обработка растений Мивал-Агро и Лигногумат</t>
  </si>
  <si>
    <t>СХ ЗАО Луначарск</t>
  </si>
  <si>
    <t>Колобок</t>
  </si>
  <si>
    <t>Бонель</t>
  </si>
  <si>
    <t>Обработка растений Мивал-Агро+Лигногумат</t>
  </si>
  <si>
    <t>Самер 1</t>
  </si>
  <si>
    <t>ООО Труновское</t>
  </si>
  <si>
    <t>Виктория Одесская остистая твердый сорт</t>
  </si>
  <si>
    <t>Содержание клейковины: контроль-18,5; опыт-22,5</t>
  </si>
  <si>
    <t>КХ Лазарева Л.М.</t>
  </si>
  <si>
    <t>Палласовский р-н</t>
  </si>
  <si>
    <t>Альбидум32</t>
  </si>
  <si>
    <t>Опыт - обработка семян Мивал-Агро и обработка растений Мивал-Агро+Лигногумат</t>
  </si>
  <si>
    <t>ГНУ НИИМ ЭСХ Россельхозакадемии</t>
  </si>
  <si>
    <t>Грация
2 репродукция</t>
  </si>
  <si>
    <t>Биологический урожай с S=14,70га. Опыт - обработка растений Мивал-Агро+Лигногумат</t>
  </si>
  <si>
    <t>Обработка клубней Мивал-Агро + 2-х кратная обработка по вегетации Мивал-Агро</t>
  </si>
  <si>
    <t>ГНУ Оренбургский НИИСХ</t>
  </si>
  <si>
    <t>Гибрид Росс 140 СВ</t>
  </si>
  <si>
    <t>Оренбургский</t>
  </si>
  <si>
    <t>Можгинский</t>
  </si>
  <si>
    <t>КФХ Николаев Д.М.</t>
  </si>
  <si>
    <t>Обработка клубней Мивал-Агро и обработка растений Мивал-Агро+Лигногумат.
Товарность выше на 40%!</t>
  </si>
  <si>
    <t>Волосовский</t>
  </si>
  <si>
    <t>ЗАО Октябрьское</t>
  </si>
  <si>
    <t>Донецкий 8</t>
  </si>
  <si>
    <t>Обработка семян и растений Мивал-Агро + Лигногумат
Клейковина, %: контроль - 31,4, опыт - 33,0;
ИДК, ед.: контроль 109,5, опыт - 93,7</t>
  </si>
  <si>
    <t>Обработка растений Мивал-Агро + Лигногумат
Клейковина, %: контроль - 31,4, опыт - 33,2;
ИДК, ед.: контроль 109,5, опыт - 98,5</t>
  </si>
  <si>
    <t>Бином</t>
  </si>
  <si>
    <t>Обская 140</t>
  </si>
  <si>
    <t>Обработка семена и растения Мивал-Агро + Лигногумат</t>
  </si>
  <si>
    <t>Обработка растения Мивал-Агро + Лигногумат</t>
  </si>
  <si>
    <t>Ратник</t>
  </si>
  <si>
    <t>Сорго-суданковый гибрид</t>
  </si>
  <si>
    <t>Болдинский</t>
  </si>
  <si>
    <t>Казахстан
Карагандинская</t>
  </si>
  <si>
    <t>Абайский</t>
  </si>
  <si>
    <t>Аладин</t>
  </si>
  <si>
    <t>ТОО Астра-Агро</t>
  </si>
  <si>
    <t>Обработка клубней 2 г/т и двукратная обработка по вегетации Мивал-Агро+Лигногумат</t>
  </si>
  <si>
    <t>Двукратная обработка по вегетации Мивал-Агро+Лигногумат+Аквадон</t>
  </si>
  <si>
    <t>Оренбургская 13</t>
  </si>
  <si>
    <t>ОАО Каменское</t>
  </si>
  <si>
    <t>Обработка клубней Мивал-Агро и обработка растений Мивал-Агро + Лигногумат</t>
  </si>
  <si>
    <t>СХПК Хрящевский</t>
  </si>
  <si>
    <t>ООО Ждановские овощи</t>
  </si>
  <si>
    <t>Ярославская ГСХА</t>
  </si>
  <si>
    <t>Земляника</t>
  </si>
  <si>
    <t>ремонтантная</t>
  </si>
  <si>
    <t>Александрия</t>
  </si>
  <si>
    <t>Золотинка</t>
  </si>
  <si>
    <t>Барон Солемахер</t>
  </si>
  <si>
    <t>Вайс Солемахер</t>
  </si>
  <si>
    <t>Руяна</t>
  </si>
  <si>
    <t>Урожайность, г/куста</t>
  </si>
  <si>
    <t>Фрукты</t>
  </si>
  <si>
    <t>Ягоды</t>
  </si>
  <si>
    <t>ТОО Тобольское-1</t>
  </si>
  <si>
    <r>
      <t xml:space="preserve">мягкая Омская-18
</t>
    </r>
    <r>
      <rPr>
        <sz val="6"/>
        <rFont val="Arial"/>
        <family val="2"/>
        <charset val="204"/>
      </rPr>
      <t>4 репродукция</t>
    </r>
  </si>
  <si>
    <t>Двукратная обработка по вегетации Мивал-Агро+Лигногумат
Натуральный вес, гр: контроль 738, опыт 747;
Клейковина, %: контроль 24,9, опыт 25,6;
Протеин, %: контроль 13,67, опыт 14,12;
Число падения: контроль 283, опыт 250</t>
  </si>
  <si>
    <t>Новгородская</t>
  </si>
  <si>
    <t>ООО Искра</t>
  </si>
  <si>
    <t>Каратоп</t>
  </si>
  <si>
    <t>Новгородский</t>
  </si>
  <si>
    <t>Оксайская ушатая</t>
  </si>
  <si>
    <t>Катерина</t>
  </si>
  <si>
    <t>Свекла кормовая</t>
  </si>
  <si>
    <t>Тамара</t>
  </si>
  <si>
    <t>Канада</t>
  </si>
  <si>
    <t>Мустанг</t>
  </si>
  <si>
    <t>ООО АФ Краснохолмская</t>
  </si>
  <si>
    <t>Самарский НИИс/х</t>
  </si>
  <si>
    <t>Казахстан
Кустанайская</t>
  </si>
  <si>
    <t>Сальский</t>
  </si>
  <si>
    <t>ООО Агро-Мичуринское</t>
  </si>
  <si>
    <t>Ростовчанка 3</t>
  </si>
  <si>
    <t>Сокол</t>
  </si>
  <si>
    <t>Мультик</t>
  </si>
  <si>
    <t>Семикаракорский</t>
  </si>
  <si>
    <t>ООО Исток-1</t>
  </si>
  <si>
    <t>Импала</t>
  </si>
  <si>
    <t>Кинельский</t>
  </si>
  <si>
    <t>РАСИ ГНУ Поволжский НИИСиС имени П.Н.Константинова</t>
  </si>
  <si>
    <t>Гайден</t>
  </si>
  <si>
    <t>Эскада 70</t>
  </si>
  <si>
    <t>Адамовский</t>
  </si>
  <si>
    <t>Шилдинское</t>
  </si>
  <si>
    <t>Оренбургская 10</t>
  </si>
  <si>
    <t>Кинель-Черкасский</t>
  </si>
  <si>
    <t>Золотой колос</t>
  </si>
  <si>
    <t>Санмарин 444</t>
  </si>
  <si>
    <t>Эскадо 70</t>
  </si>
  <si>
    <t>Атаман</t>
  </si>
  <si>
    <t>Еманжелинский ГСУ</t>
  </si>
  <si>
    <t>Натура зерна: контроль - 736 г/л;
опыт - 770 г/л;</t>
  </si>
  <si>
    <t>Натура зерна: контроль - 736 г/л;
опыт - 769 г/л.</t>
  </si>
  <si>
    <t>ООО Шихово</t>
  </si>
  <si>
    <t>Розалинда</t>
  </si>
  <si>
    <t>Кореневский</t>
  </si>
  <si>
    <t>АФ Южная</t>
  </si>
  <si>
    <t>1-я обработка при высоте картофеля 10 см совместно с гербицидом Кассиус;
2-я обработка - в фазу бутонизации совместно с фунгицидом Метамил</t>
  </si>
  <si>
    <t>Омская, 36</t>
  </si>
  <si>
    <t>Барс</t>
  </si>
  <si>
    <t>Парадокс</t>
  </si>
  <si>
    <t>Джамон</t>
  </si>
  <si>
    <t>Парадокc</t>
  </si>
  <si>
    <t>Иртыш</t>
  </si>
  <si>
    <t>Кингисеппский</t>
  </si>
  <si>
    <t>ЗАО ПЗ Агро-Балт</t>
  </si>
  <si>
    <t>Весеннее опрыскивание после обрезки на "обратный рост"</t>
  </si>
  <si>
    <t>Клейковина, %: контроль - 26, опыт - 27,7,
ИДК контроль - 113, опыт - 105</t>
  </si>
  <si>
    <t>Картофель выращивали без полива</t>
  </si>
  <si>
    <t>Картофель выращивали на поливе</t>
  </si>
  <si>
    <t>Контроль - обработка семян Ризоторфин,
опыт - обработка семян Ризоторфин+Мивал-Агро</t>
  </si>
  <si>
    <t>На контроле - Альбит.
обр.раст. в фазу бутонизации</t>
  </si>
  <si>
    <t>Двукратная обработка в начальный стадии и в фазу бутонизации Мивал-Агро+Лигногумат совместно с Ширлан</t>
  </si>
  <si>
    <t>Обработка растений Мивал-Агро 1,7 г/га + Лигногумат 33 г/га
Клейковина: контроль - 28,1, опыт - 31,5
ИДК: контроль - 116, опыт - 97,6</t>
  </si>
  <si>
    <t>Обработка растений Мивал-Агро 1,7 г/га + Лигногумат 33 г/га
Клейковина: контроль - 26,4, опыт - 30,2
ИДК: контроль - 96, опыт - 96,9</t>
  </si>
  <si>
    <t>Двукратная обработка растений в фазу 2-ух пар и 4-ёх пар настоящих листьев</t>
  </si>
  <si>
    <t>На контроле - Вэрва
обр.клубней (2 гр/т) + 1 обр.раст. (10 гр/га) в нач.фазу роста + 2 обр.раст (9,5 гр/га) в период бутонизации</t>
  </si>
  <si>
    <t>обр.клубней (2 гр/т) + 1 обр.раст. (10 гр/га) в нач.фазу роста + 2 обр.раст (9,5 гр/га) в период бутонизации</t>
  </si>
  <si>
    <t>На контроле - средняя урожайность хозяйства</t>
  </si>
  <si>
    <t>Двукратная обработка растений (фаза 2-3 листьев и начало образования головки)</t>
  </si>
  <si>
    <t>опрыскивание после цветения</t>
  </si>
  <si>
    <t>Челябинский</t>
  </si>
  <si>
    <t>ГНУ Юшко-Уральский НИИ плодоовощеводства и картофеля</t>
  </si>
  <si>
    <t>Тарасов</t>
  </si>
  <si>
    <t>Обработка клубней Мивал-Агро,
обработка по вегетации Мивал-Агро+Лигногумат</t>
  </si>
  <si>
    <t>Беляевка</t>
  </si>
  <si>
    <t>Роко</t>
  </si>
  <si>
    <t>Обработка растений Мивал-Агро+Лигногумат
без удобрений</t>
  </si>
  <si>
    <r>
      <t>Обработка растений Мивал-Агро+Лигногумат
Фон N</t>
    </r>
    <r>
      <rPr>
        <vertAlign val="subscript"/>
        <sz val="6"/>
        <rFont val="Arial"/>
        <family val="2"/>
        <charset val="204"/>
      </rPr>
      <t>90</t>
    </r>
    <r>
      <rPr>
        <sz val="6"/>
        <rFont val="Arial"/>
        <family val="2"/>
        <charset val="204"/>
      </rPr>
      <t>P</t>
    </r>
    <r>
      <rPr>
        <vertAlign val="subscript"/>
        <sz val="6"/>
        <rFont val="Arial"/>
        <family val="2"/>
        <charset val="204"/>
      </rPr>
      <t>90</t>
    </r>
    <r>
      <rPr>
        <sz val="6"/>
        <rFont val="Arial"/>
        <family val="2"/>
        <charset val="204"/>
      </rPr>
      <t>K</t>
    </r>
    <r>
      <rPr>
        <vertAlign val="subscript"/>
        <sz val="6"/>
        <rFont val="Arial"/>
        <family val="2"/>
        <charset val="204"/>
      </rPr>
      <t>120</t>
    </r>
  </si>
  <si>
    <t>Осинский</t>
  </si>
  <si>
    <t>Обработка растений Мивал-Агро+Лигногумат+Зеленит</t>
  </si>
  <si>
    <t>Успенский</t>
  </si>
  <si>
    <t>КФХ Суркин Н.Г.</t>
  </si>
  <si>
    <t>Зимородок</t>
  </si>
  <si>
    <t>Протеин: контроль - 12,0, опыт - 14,6;
Клейковина: контроль - 19,3, опыт - 23,7;
ИДК: контроль - 75, опыт - 70</t>
  </si>
  <si>
    <t>Эколог (элита)</t>
  </si>
  <si>
    <t>Обработка растений: контроль-"Мочевина" 8кг д.в.; опыт-"Мочевина" 8кг д.в.+"Мивал-Агро" 10г/га</t>
  </si>
  <si>
    <t>г. Армавир</t>
  </si>
  <si>
    <t>ООО Кубань-Хлебопродукт</t>
  </si>
  <si>
    <t>Обработка растений: опыт Мивал-Агро+Лигногумат+Зеленит</t>
  </si>
  <si>
    <t>Завьяловский</t>
  </si>
  <si>
    <t>ЗАО РосЕвроплант</t>
  </si>
  <si>
    <t>Беллароза</t>
  </si>
  <si>
    <t>Упоровский</t>
  </si>
  <si>
    <t>ООО Агрофирма КРиММ</t>
  </si>
  <si>
    <t>ОАО АФ Сергеевское</t>
  </si>
  <si>
    <t>Отрадненский</t>
  </si>
  <si>
    <t>КФХ Горбушин</t>
  </si>
  <si>
    <t>ООО Елань</t>
  </si>
  <si>
    <t>Усть-Кинельский</t>
  </si>
  <si>
    <t>ООО СХП Золотой колос</t>
  </si>
  <si>
    <t>Нут</t>
  </si>
  <si>
    <t>Обработка растений комплектом Мивал-Агро+Лигногумат+Зеленит</t>
  </si>
  <si>
    <t>Нефтегорский</t>
  </si>
  <si>
    <t>ООО Май</t>
  </si>
  <si>
    <t>Гибрид 71</t>
  </si>
  <si>
    <t>КХ Михальченко</t>
  </si>
  <si>
    <t>Гибрид ДАУ</t>
  </si>
  <si>
    <t>Агрофирма Искра</t>
  </si>
  <si>
    <t>Галла</t>
  </si>
  <si>
    <t>Черемисиновский</t>
  </si>
  <si>
    <t>Опрыскивание посевов в фазе 6 листьев Мивал-Агро 10г/га с ОМУ АМИЦИД овощной 2,7л/га.
Сахаристость корнеплодов: контроль - 16,67%, опыт - 16,86%</t>
  </si>
  <si>
    <t xml:space="preserve">Обработка клубней Мивал-Агро, обработка по вегетации Мивал-Агро+Лигногумат+Зеленит в фазу 10-12 см стебля и обработка по вегетации Мивал-Агро+Лигногумат в фазу бутонизации </t>
  </si>
  <si>
    <t>Удача (1 репродукция)</t>
  </si>
  <si>
    <t>Аладин (2 репродукция)</t>
  </si>
  <si>
    <t>ОАО Казангуловское ОПХ</t>
  </si>
  <si>
    <t>Тулайковская золотистая</t>
  </si>
  <si>
    <t>Обработка растений Мивал-Агро совместно с гербицидами</t>
  </si>
  <si>
    <r>
      <t xml:space="preserve">Грация
</t>
    </r>
    <r>
      <rPr>
        <sz val="6"/>
        <rFont val="Arial"/>
        <family val="2"/>
        <charset val="204"/>
      </rPr>
      <t>предшественник - соя</t>
    </r>
  </si>
  <si>
    <r>
      <t xml:space="preserve">Москвич
</t>
    </r>
    <r>
      <rPr>
        <sz val="6"/>
        <rFont val="Arial"/>
        <family val="2"/>
        <charset val="204"/>
      </rPr>
      <t>предшественник - соя</t>
    </r>
  </si>
  <si>
    <t>Обработка семян и растений Мивал-Агро + Лигногумат</t>
  </si>
  <si>
    <t>Новокубанский р-н</t>
  </si>
  <si>
    <t>ООО Новатор</t>
  </si>
  <si>
    <t>Новичок</t>
  </si>
  <si>
    <t>Обработка семян комплектом Мивад-Агро50+молибден/10 тонн и обработка растений Мивал-Агро10/300 на 10га.</t>
  </si>
  <si>
    <t>Очерский</t>
  </si>
  <si>
    <t>Талицкое</t>
  </si>
  <si>
    <t>Обработка семян Мивал-Агро5/т и обработка растений набором "Мивал-Агро10/300 зерно" на 10 га.</t>
  </si>
  <si>
    <t>Дмитровский</t>
  </si>
  <si>
    <t>ООО Агронавт</t>
  </si>
  <si>
    <t>Обработка клубней и однократная обработка по вегетации в фазу бутонизации комплектом Мивал-Агро 50/300 и бор / 5га</t>
  </si>
  <si>
    <t>Похвистневский</t>
  </si>
  <si>
    <t>ООО Орловка АИК</t>
  </si>
  <si>
    <t>Самер 2</t>
  </si>
  <si>
    <t>Обработка растений комплектом Мивал-Агро 10/300 бобовые</t>
  </si>
  <si>
    <t>ООО Дмитровские овощи</t>
  </si>
  <si>
    <t>Аврора
супер элита</t>
  </si>
  <si>
    <t>Обработка клубней Мивал-Агро, обработка по вегетации комплектом Мивал-Агро 50/300 картофель А и вторая обработка по вегетации комплектом Мивал-Агро 50/300 картофель Б.</t>
  </si>
  <si>
    <t>Омский</t>
  </si>
  <si>
    <t>ООО Сибагрохолдинг</t>
  </si>
  <si>
    <t>Алладин</t>
  </si>
  <si>
    <t>Две обработки по вегетации комплектом "Мивал-Агро 50/300" на 10га</t>
  </si>
  <si>
    <t>Сызранский</t>
  </si>
  <si>
    <t>ООО Кошелевский посад</t>
  </si>
  <si>
    <t>Обработка растений по вегетации Мивал-Агро+Лигногумат+Зеленит</t>
  </si>
  <si>
    <t>75 г/т опушенных семян + 20 г/га в фазу бутонизации</t>
  </si>
  <si>
    <t>Данные из отчета НИИ
Обр. опушенных семян - 100 г/т</t>
  </si>
  <si>
    <t>Приволжский</t>
  </si>
  <si>
    <t>ООО Сев-07</t>
  </si>
  <si>
    <t>Обработка семян комплектом Мивал-Агро 50 и Молибден и обработка растений по вегетации набором Мивал-Агро 10/300 бобовые</t>
  </si>
  <si>
    <t>Казахстан</t>
  </si>
  <si>
    <t>Костанайский</t>
  </si>
  <si>
    <t>ТОО Иволга Холдинг</t>
  </si>
  <si>
    <t>Дебют
гибрид</t>
  </si>
  <si>
    <t>Омская 36
элита</t>
  </si>
  <si>
    <t>Обработка семян Мивал-Агро 5г/т и обработка растений Мивал-Агро в фазу кущения 10г/га</t>
  </si>
  <si>
    <t>Применение в весенних теплицах. Обработка растений в фазу бутонизации -начала цветения Мивал-Агро 20 литров воды/5 капсул/500 кв.м.</t>
  </si>
  <si>
    <t>Саранский</t>
  </si>
  <si>
    <t>ГУП РМ Тепличное</t>
  </si>
  <si>
    <t>Обработка клубней и двукратная обработка по вегетации Мивал-Агро+Лигногумат</t>
  </si>
  <si>
    <t>ТОО Агро2020</t>
  </si>
  <si>
    <t>ЗАО Агрофирма Восток</t>
  </si>
  <si>
    <t>Жемчужина поволжья</t>
  </si>
  <si>
    <t>Красноярский край</t>
  </si>
  <si>
    <t>г. Мичуринск</t>
  </si>
  <si>
    <t>ООО Иджуль</t>
  </si>
  <si>
    <t>Репьевский</t>
  </si>
  <si>
    <t>КФХ Лавренов</t>
  </si>
  <si>
    <t>Обработка растений по вегетации набором Мивал-Агро+Лигногумат+Зеленит</t>
  </si>
  <si>
    <t>Зерноградский</t>
  </si>
  <si>
    <t>Донской государственный аграрный университет</t>
  </si>
  <si>
    <t>Обратотка семян Мивал-Агро и обработка по вегетации Мивал-Агро+Лигногумат+Зеленит 50/300 Технические</t>
  </si>
  <si>
    <t>Починковский</t>
  </si>
  <si>
    <t>СПК Дружба</t>
  </si>
  <si>
    <t>Обработка семян Мивал-Агро 5г/т и обработка растений по вегетации  Мивал-Агро+Лигногумат+Зеленит(Азот) большой комплект на 10 га.</t>
  </si>
  <si>
    <t>Обработка растений по вегетации набором Мивал-Агро+Лигногумат+Зеленит бобовые 50/300</t>
  </si>
  <si>
    <t>Обработка растений по вегетации набором Мивал-Агро+Лигногумат+Зеленит технические 50/300</t>
  </si>
  <si>
    <t>Дюртюлинский</t>
  </si>
  <si>
    <t>ООО Племзавод им. Кирова</t>
  </si>
  <si>
    <t>Тобольская</t>
  </si>
  <si>
    <t>Аксайский усатый 55</t>
  </si>
  <si>
    <t>Обработка семян Мивал-Агро совместно с протравителем и опрыскивание посевов в период вегетации в фазе кущения Мивал-Агро 10 г/га</t>
  </si>
  <si>
    <t>Контроль - гумат калия Берес 8 с нормой 0,4 л/га.
Опыт - протравливание семян комплектом Мивал-Агро+молибден (50+100) на 5 т. И опрыскивание посевов комплектом Мивал-Агро+молибден (50+100) на 10 га.</t>
  </si>
  <si>
    <t>Кормовая трава</t>
  </si>
  <si>
    <t>Донник белый</t>
  </si>
  <si>
    <t>Урожай семян</t>
  </si>
  <si>
    <t>Зелёная масса</t>
  </si>
  <si>
    <t>ООО Россия</t>
  </si>
  <si>
    <t>Омская 6</t>
  </si>
  <si>
    <t>Обработка по вегетации Мивал-Агро+Лигногумат+Зеленит</t>
  </si>
  <si>
    <t>Результаты испытаний препарата Мивал-Агро в производственных условиях 2006/2015 гг.</t>
  </si>
  <si>
    <t>Приведена биологическая урожайность</t>
  </si>
  <si>
    <t>СХПК Дружба</t>
  </si>
  <si>
    <t>Рябинушка</t>
  </si>
  <si>
    <t xml:space="preserve">обработка: клубни Мивал-Агро 2 гр/т; 2-я обработка Набор (Мивал-Агро 50/Бор/Витанолл) / 5 га </t>
  </si>
  <si>
    <t>ЗАО Куликово</t>
  </si>
  <si>
    <t>Артемис</t>
  </si>
  <si>
    <t xml:space="preserve">Набор (Мивал-Агро 50/300/Зерно) / 10 га </t>
  </si>
  <si>
    <t>ЗАО Агрофирма Бунятино</t>
  </si>
  <si>
    <t>Немчиновская 24</t>
  </si>
  <si>
    <r>
      <rPr>
        <b/>
        <sz val="6"/>
        <rFont val="Arial"/>
        <family val="2"/>
        <charset val="204"/>
      </rPr>
      <t>КОНТРОЛЬ:</t>
    </r>
    <r>
      <rPr>
        <sz val="6"/>
        <rFont val="Arial"/>
        <family val="2"/>
        <charset val="204"/>
      </rPr>
      <t xml:space="preserve"> 1-я обработка: обработка семян Кинто Дуо 2 л/т + Мивал-Агро 5 гр/т; 2-я обработка: Гербицид + 60 л КАС 32
</t>
    </r>
    <r>
      <rPr>
        <b/>
        <sz val="6"/>
        <rFont val="Arial"/>
        <family val="2"/>
        <charset val="204"/>
      </rPr>
      <t xml:space="preserve">ОПЫТ: </t>
    </r>
    <r>
      <rPr>
        <sz val="6"/>
        <rFont val="Arial"/>
        <family val="2"/>
        <charset val="204"/>
      </rPr>
      <t xml:space="preserve">1-я обработка: обработка  семян Кинто Дуо 2 л/т + Мивал-Агро 5 гр/т; 2-я обработка: Гербицид + 60 л КАС 32 + Набор (Мивал-Агро 50/300/Зерно) / 10 га </t>
    </r>
  </si>
  <si>
    <t>СПК Колхоз Заря</t>
  </si>
  <si>
    <r>
      <rPr>
        <b/>
        <sz val="6"/>
        <rFont val="Arial"/>
        <family val="2"/>
        <charset val="204"/>
      </rPr>
      <t xml:space="preserve">КОНТРОЛЬ: </t>
    </r>
    <r>
      <rPr>
        <sz val="6"/>
        <rFont val="Arial"/>
        <family val="2"/>
        <charset val="204"/>
      </rPr>
      <t xml:space="preserve">1-я обработка: обработка семян Мивал-Агро
</t>
    </r>
    <r>
      <rPr>
        <b/>
        <sz val="6"/>
        <rFont val="Arial"/>
        <family val="2"/>
        <charset val="204"/>
      </rPr>
      <t>ОПЫТ:</t>
    </r>
    <r>
      <rPr>
        <sz val="6"/>
        <rFont val="Arial"/>
        <family val="2"/>
        <charset val="204"/>
      </rPr>
      <t xml:space="preserve"> 1-ая обработка: обработка семян Мивал-Агро; 2-я обработка: Набор (Мивал-Агро + Лигногумат + Зеленит 50/300/Зерно) / 10 га</t>
    </r>
  </si>
  <si>
    <r>
      <rPr>
        <b/>
        <sz val="6"/>
        <rFont val="Arial"/>
        <family val="2"/>
        <charset val="204"/>
      </rPr>
      <t xml:space="preserve">КОНТРОЛЬ: </t>
    </r>
    <r>
      <rPr>
        <sz val="6"/>
        <rFont val="Arial"/>
        <family val="2"/>
        <charset val="204"/>
      </rPr>
      <t xml:space="preserve">принятая в хозяйстве технология
</t>
    </r>
    <r>
      <rPr>
        <b/>
        <sz val="6"/>
        <rFont val="Arial"/>
        <family val="2"/>
        <charset val="204"/>
      </rPr>
      <t>ОПЫТ:</t>
    </r>
    <r>
      <rPr>
        <sz val="6"/>
        <rFont val="Arial"/>
        <family val="2"/>
        <charset val="204"/>
      </rPr>
      <t xml:space="preserve"> 1-ая обработка: обработка клубней Мивал-Агро 2 гр/т; 2-ая обработка: начальный период роста (Мивал-Агро 50/300) / 5 га; 3-ая обработка: начало буто-низации (Мивал-Агро 50/300) / 5 га + Зеленит ФК 1 л/га</t>
    </r>
  </si>
  <si>
    <t>Медведковский</t>
  </si>
  <si>
    <t>ЗАО Шойбулакский</t>
  </si>
  <si>
    <r>
      <rPr>
        <b/>
        <sz val="6"/>
        <rFont val="Arial"/>
        <family val="2"/>
        <charset val="204"/>
      </rPr>
      <t>КОНТРОЛЬ</t>
    </r>
    <r>
      <rPr>
        <sz val="6"/>
        <rFont val="Arial"/>
        <family val="2"/>
        <charset val="204"/>
      </rPr>
      <t xml:space="preserve">: 1-я обработка: обработка семян Виал ТрасТ; 2-я обработка: Герби-цид Балерина Микс + 1,5 кг/га Акварин 18.18.18; 3-я обработка: 20 т/га навозная жижа (внесение на 75% площади)
</t>
    </r>
    <r>
      <rPr>
        <b/>
        <sz val="6"/>
        <rFont val="Arial"/>
        <family val="2"/>
        <charset val="204"/>
      </rPr>
      <t>ОПЫТ</t>
    </r>
    <r>
      <rPr>
        <sz val="6"/>
        <rFont val="Arial"/>
        <family val="2"/>
        <charset val="204"/>
      </rPr>
      <t>: 1-ая обработка: обработка семян Виал ТрасТ  + Мивал-Агро ; 2-я обра-ботка: Гербицид Балерина Микс + 1,5 кг/га Акварин 18.18.18 + Набор (Мивал-Агро + Лигногумат 50/300) / 10 га (внесение на 50% площади)</t>
    </r>
  </si>
  <si>
    <t>Кинельская Нива</t>
  </si>
  <si>
    <t>Санмарин 432</t>
  </si>
  <si>
    <t>Санмарин 433</t>
  </si>
  <si>
    <r>
      <t xml:space="preserve">Дека ф 3511
</t>
    </r>
    <r>
      <rPr>
        <sz val="6"/>
        <rFont val="Arial"/>
        <family val="2"/>
        <charset val="204"/>
      </rPr>
      <t>предшественник - оз.пшеница</t>
    </r>
  </si>
  <si>
    <t>Обработка растений в период от появления 5 настоящих листьев до начала выбрасывания метелок комплектом "Мивал-Агро+Лигногумат+Цинк" на 10 га</t>
  </si>
  <si>
    <r>
      <t xml:space="preserve">Софрана
</t>
    </r>
    <r>
      <rPr>
        <sz val="6"/>
        <rFont val="Arial"/>
        <family val="2"/>
        <charset val="204"/>
      </rPr>
      <t>предшественник - кукуруза</t>
    </r>
  </si>
  <si>
    <t>Обработка растений в фазу стеблевания-начала бутонизации комплектом "Мивал-Агро+Лигногумат+Молибден" на 10 га</t>
  </si>
  <si>
    <t>Усольский</t>
  </si>
  <si>
    <t>ООО Колос</t>
  </si>
  <si>
    <t>Савенка</t>
  </si>
  <si>
    <t>ОПЫТ: обработка по вегетации Набор )Мивал-Агро + Бор + Витанолл 50/300/1000) / 10 га</t>
  </si>
  <si>
    <t>Юрьево-Польский</t>
  </si>
  <si>
    <t>ООО Ручейки</t>
  </si>
  <si>
    <r>
      <t xml:space="preserve">Поэма </t>
    </r>
    <r>
      <rPr>
        <sz val="6"/>
        <rFont val="Arial"/>
        <family val="2"/>
        <charset val="204"/>
      </rPr>
      <t>(питомник размножения)
предшественник - горох</t>
    </r>
  </si>
  <si>
    <t>Обработка в фазу кущения набором Мивал-Агро 50/300 Зерно на 10 га</t>
  </si>
  <si>
    <t>Бобовые</t>
  </si>
  <si>
    <t>Октябрьский</t>
  </si>
  <si>
    <t>Твердая</t>
  </si>
  <si>
    <t>ЗАО Железнодорожник</t>
  </si>
  <si>
    <r>
      <t xml:space="preserve">Ред Скарлет
</t>
    </r>
    <r>
      <rPr>
        <sz val="6"/>
        <rFont val="Arial"/>
        <family val="2"/>
        <charset val="204"/>
      </rPr>
      <t>предшественник - пар сидеральный (донник)</t>
    </r>
  </si>
  <si>
    <t>Цимлянский</t>
  </si>
  <si>
    <t>ООО Цимлянское</t>
  </si>
  <si>
    <t>Обработка растений в фазк кущения Набором (Мивал-Агро 10/300/Зерно) / 10 га</t>
  </si>
  <si>
    <t>Предшественник - озимая пшеница</t>
  </si>
  <si>
    <t>Предшественник - просо</t>
  </si>
  <si>
    <t>Предшественник - Донник</t>
  </si>
  <si>
    <t>Обработка растений набором (Мивал-Агро 10/300/Зерно) / 10 га.
Вносимые удобрения: при посеве 100 кг/га аммофос; весной 100 кг/га аммофос</t>
  </si>
  <si>
    <t>Обработка растений набором (Мивал-Агро 50/300/Зерно) / 10 га</t>
  </si>
  <si>
    <t>Обработка растений набором (Мивал-Агро 50/300/Технические) / 10 га</t>
  </si>
  <si>
    <t>Монте Карло</t>
  </si>
  <si>
    <t>Юка</t>
  </si>
  <si>
    <t>Ангела</t>
  </si>
  <si>
    <t>Борисоглебский</t>
  </si>
  <si>
    <t>ООО Борисоглебск-Агрохимресурс</t>
  </si>
  <si>
    <t>Предшественник - яровая пшеница</t>
  </si>
  <si>
    <t>КОНТРОЛЬ: принятая в хозяйстве технология
ОПЫТ: 1-ая обработка: обработка клубней Мивал-Агро 2 гр/т + Лигногумат; 2-ая обработка: начальный период роста (Мивал-Агро 50/300) / 5 га; 3-ая обработка: начало бутонизации Набор Мивал-Агро 500/300 картофель Б / 5 га</t>
  </si>
  <si>
    <t>КОНТРОЛЬ: принятая в хозяйстве технология
ОПЫТ: обработка по вегетации Мивал-Агро 50/300 и цинк / 10 га</t>
  </si>
  <si>
    <t>Новоанинский</t>
  </si>
  <si>
    <t>КФХ Мелихов Г.А.</t>
  </si>
  <si>
    <t>Пионер-66</t>
  </si>
  <si>
    <t>ФГУП Стрелецкое</t>
  </si>
  <si>
    <t>Бобы кормовые</t>
  </si>
  <si>
    <t>Стрелецкие</t>
  </si>
  <si>
    <t>Обработка в фазу бутонизации-начала цветения набором Мивал-Агро 50/300 из расчета 5г Мивал-Агро на 1 га.</t>
  </si>
  <si>
    <t>ООО АПК Родина</t>
  </si>
  <si>
    <t>Конышевский</t>
  </si>
  <si>
    <t>Республика Крым</t>
  </si>
  <si>
    <t>Судакский</t>
  </si>
  <si>
    <t>ГП Морское</t>
  </si>
  <si>
    <t>Люцерна</t>
  </si>
  <si>
    <t>Изумруд</t>
  </si>
  <si>
    <t>Обработка Мивал-Агро + Лигногумат: семена + вегетация в фазу бутонизации
Результат: урожай зелённой массы, кг/м.кв.
Контроль – 1,02 кг/м.кв. (выход сухого вещества 0,28 кг/м.кв.)</t>
  </si>
  <si>
    <t>Обработка Мивал-Агро: семена + вегетация в фазу бутонизации
Результат: урожай семян</t>
  </si>
  <si>
    <t>Виноград</t>
  </si>
  <si>
    <t>Мускат гамбурский</t>
  </si>
  <si>
    <t>Каберне-Совиньон</t>
  </si>
  <si>
    <t>Шоколадный</t>
  </si>
  <si>
    <t>Молдова</t>
  </si>
  <si>
    <t>Трехкратная обработка растений по вегетации</t>
  </si>
  <si>
    <t>Трехкратная обработка растений по вегетации.
Снижение пестицидной нагрузки на 50%</t>
  </si>
  <si>
    <t>Трехкратная обработка растений по вегетации.
Снижение пестицидной нагрузки на 25%</t>
  </si>
  <si>
    <t>Крымский</t>
  </si>
  <si>
    <t>научный</t>
  </si>
  <si>
    <t>Ялта</t>
  </si>
  <si>
    <t>ФГУП ПАО Массандра</t>
  </si>
  <si>
    <t>Ред Глоуб</t>
  </si>
  <si>
    <t>Четырехкратная обработка растений по вегетации.
Снижение пестицидной нагрузки на 30%, питания на 100%</t>
  </si>
  <si>
    <t>Четырехкратная обработка растений по вегетации.
Снижение пестицидной нагрузки на 50%, питания на 100%</t>
  </si>
  <si>
    <t>Четырехкратная обработка растений по вегетации.
Снижение пестицидной нагрузки на 20%, питания на 100%</t>
  </si>
  <si>
    <t>ИП Глава КФХ Татаринов</t>
  </si>
  <si>
    <t>Люпин</t>
  </si>
  <si>
    <t>Предшественник - зерновые</t>
  </si>
  <si>
    <t>Обработка по семанам комплектом Мивал-Агро 50 + кобальт + молибден / 2,5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</si>
</sst>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&quot;р.&quot;"/>
    <numFmt numFmtId="166" formatCode="#,##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i/>
      <sz val="9"/>
      <name val="Arial Cyr"/>
      <charset val="204"/>
    </font>
    <font>
      <sz val="10"/>
      <color indexed="16"/>
      <name val="Arial Cyr"/>
      <charset val="204"/>
    </font>
    <font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vertAlign val="subscript"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6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6"/>
      <name val="Arial"/>
      <family val="2"/>
      <charset val="204"/>
    </font>
    <font>
      <b/>
      <sz val="12"/>
      <color rgb="FFFF0000"/>
      <name val="Arial"/>
      <family val="2"/>
      <charset val="204"/>
    </font>
    <font>
      <vertAlign val="subscript"/>
      <sz val="6"/>
      <name val="Arial"/>
      <family val="2"/>
      <charset val="204"/>
    </font>
    <font>
      <b/>
      <sz val="6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10</xdr:row>
      <xdr:rowOff>0</xdr:rowOff>
    </xdr:from>
    <xdr:to>
      <xdr:col>13</xdr:col>
      <xdr:colOff>419100</xdr:colOff>
      <xdr:row>10</xdr:row>
      <xdr:rowOff>0</xdr:rowOff>
    </xdr:to>
    <xdr:sp macro="" textlink="">
      <xdr:nvSpPr>
        <xdr:cNvPr id="2085" name="WordArt 37"/>
        <xdr:cNvSpPr>
          <a:spLocks noChangeArrowheads="1" noChangeShapeType="1" noTextEdit="1"/>
        </xdr:cNvSpPr>
      </xdr:nvSpPr>
      <xdr:spPr bwMode="auto">
        <a:xfrm>
          <a:off x="8896350" y="647700"/>
          <a:ext cx="3238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FF66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18</a:t>
          </a:r>
        </a:p>
      </xdr:txBody>
    </xdr:sp>
    <xdr:clientData/>
  </xdr:twoCellAnchor>
  <xdr:twoCellAnchor>
    <xdr:from>
      <xdr:col>11</xdr:col>
      <xdr:colOff>95250</xdr:colOff>
      <xdr:row>10</xdr:row>
      <xdr:rowOff>0</xdr:rowOff>
    </xdr:from>
    <xdr:to>
      <xdr:col>11</xdr:col>
      <xdr:colOff>419100</xdr:colOff>
      <xdr:row>10</xdr:row>
      <xdr:rowOff>0</xdr:rowOff>
    </xdr:to>
    <xdr:sp macro="" textlink="">
      <xdr:nvSpPr>
        <xdr:cNvPr id="2086" name="WordArt 38"/>
        <xdr:cNvSpPr>
          <a:spLocks noChangeArrowheads="1" noChangeShapeType="1" noTextEdit="1"/>
        </xdr:cNvSpPr>
      </xdr:nvSpPr>
      <xdr:spPr bwMode="auto">
        <a:xfrm>
          <a:off x="8048625" y="647700"/>
          <a:ext cx="3238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FF66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17</a:t>
          </a:r>
        </a:p>
      </xdr:txBody>
    </xdr:sp>
    <xdr:clientData/>
  </xdr:twoCellAnchor>
  <xdr:twoCellAnchor>
    <xdr:from>
      <xdr:col>11</xdr:col>
      <xdr:colOff>95250</xdr:colOff>
      <xdr:row>36</xdr:row>
      <xdr:rowOff>0</xdr:rowOff>
    </xdr:from>
    <xdr:to>
      <xdr:col>11</xdr:col>
      <xdr:colOff>419100</xdr:colOff>
      <xdr:row>36</xdr:row>
      <xdr:rowOff>0</xdr:rowOff>
    </xdr:to>
    <xdr:sp macro="" textlink="">
      <xdr:nvSpPr>
        <xdr:cNvPr id="2087" name="WordArt 39"/>
        <xdr:cNvSpPr>
          <a:spLocks noChangeArrowheads="1" noChangeShapeType="1" noTextEdit="1"/>
        </xdr:cNvSpPr>
      </xdr:nvSpPr>
      <xdr:spPr bwMode="auto">
        <a:xfrm>
          <a:off x="8048625" y="14935200"/>
          <a:ext cx="3238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FF66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18</a:t>
          </a:r>
        </a:p>
      </xdr:txBody>
    </xdr:sp>
    <xdr:clientData/>
  </xdr:twoCellAnchor>
  <xdr:twoCellAnchor>
    <xdr:from>
      <xdr:col>11</xdr:col>
      <xdr:colOff>142875</xdr:colOff>
      <xdr:row>36</xdr:row>
      <xdr:rowOff>0</xdr:rowOff>
    </xdr:from>
    <xdr:to>
      <xdr:col>11</xdr:col>
      <xdr:colOff>466725</xdr:colOff>
      <xdr:row>36</xdr:row>
      <xdr:rowOff>0</xdr:rowOff>
    </xdr:to>
    <xdr:sp macro="" textlink="">
      <xdr:nvSpPr>
        <xdr:cNvPr id="2088" name="WordArt 40"/>
        <xdr:cNvSpPr>
          <a:spLocks noChangeArrowheads="1" noChangeShapeType="1" noTextEdit="1"/>
        </xdr:cNvSpPr>
      </xdr:nvSpPr>
      <xdr:spPr bwMode="auto">
        <a:xfrm>
          <a:off x="8096250" y="14935200"/>
          <a:ext cx="3238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FF66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96"/>
  <sheetViews>
    <sheetView tabSelected="1" workbookViewId="0">
      <pane ySplit="4" topLeftCell="A442" activePane="bottomLeft" state="frozen"/>
      <selection pane="bottomLeft" activeCell="G7" sqref="G7"/>
    </sheetView>
  </sheetViews>
  <sheetFormatPr defaultRowHeight="28.5" customHeight="1" x14ac:dyDescent="0.2"/>
  <cols>
    <col min="1" max="1" width="13.28515625" style="9" customWidth="1"/>
    <col min="2" max="2" width="11.85546875" style="9" customWidth="1"/>
    <col min="3" max="3" width="16.140625" style="9" customWidth="1"/>
    <col min="4" max="4" width="13.85546875" style="9" bestFit="1" customWidth="1"/>
    <col min="5" max="5" width="8" style="9" customWidth="1"/>
    <col min="6" max="6" width="13.42578125" style="9" customWidth="1"/>
    <col min="7" max="7" width="8.7109375" style="9" customWidth="1"/>
    <col min="8" max="8" width="8.7109375" style="15" customWidth="1"/>
    <col min="9" max="9" width="9.7109375" style="15" bestFit="1" customWidth="1"/>
    <col min="10" max="10" width="7" style="15" bestFit="1" customWidth="1"/>
    <col min="11" max="11" width="5.7109375" style="15" bestFit="1" customWidth="1"/>
    <col min="12" max="12" width="26.28515625" style="18" customWidth="1"/>
    <col min="14" max="14" width="5" style="9" bestFit="1" customWidth="1"/>
    <col min="15" max="15" width="6.42578125" style="13" customWidth="1"/>
    <col min="16" max="16" width="8.28515625" style="12" customWidth="1"/>
    <col min="17" max="17" width="9" style="9" customWidth="1"/>
    <col min="18" max="18" width="8" style="9" customWidth="1"/>
    <col min="19" max="16384" width="9.140625" style="1"/>
  </cols>
  <sheetData>
    <row r="1" spans="1:18" ht="12.75" x14ac:dyDescent="0.2">
      <c r="A1" s="128" t="s">
        <v>1192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Q1" s="27"/>
      <c r="R1" s="27"/>
    </row>
    <row r="2" spans="1:18" ht="12.75" x14ac:dyDescent="0.2">
      <c r="A2" s="128" t="s">
        <v>252</v>
      </c>
      <c r="B2" s="128" t="s">
        <v>569</v>
      </c>
      <c r="C2" s="128" t="s">
        <v>566</v>
      </c>
      <c r="D2" s="128" t="s">
        <v>567</v>
      </c>
      <c r="E2" s="128" t="s">
        <v>540</v>
      </c>
      <c r="F2" s="128"/>
      <c r="G2" s="128" t="s">
        <v>568</v>
      </c>
      <c r="H2" s="131" t="s">
        <v>573</v>
      </c>
      <c r="I2" s="131"/>
      <c r="J2" s="131" t="s">
        <v>575</v>
      </c>
      <c r="K2" s="131"/>
      <c r="L2" s="130" t="s">
        <v>149</v>
      </c>
      <c r="N2" s="130" t="s">
        <v>74</v>
      </c>
      <c r="O2" s="129" t="s">
        <v>146</v>
      </c>
      <c r="P2" s="130" t="s">
        <v>147</v>
      </c>
      <c r="R2" s="128" t="s">
        <v>17</v>
      </c>
    </row>
    <row r="3" spans="1:18" ht="12.75" x14ac:dyDescent="0.2">
      <c r="A3" s="128"/>
      <c r="B3" s="128"/>
      <c r="C3" s="128"/>
      <c r="D3" s="128"/>
      <c r="E3" s="128"/>
      <c r="F3" s="128"/>
      <c r="G3" s="128"/>
      <c r="H3" s="15" t="s">
        <v>574</v>
      </c>
      <c r="I3" s="15" t="s">
        <v>565</v>
      </c>
      <c r="J3" s="15" t="s">
        <v>576</v>
      </c>
      <c r="K3" s="15" t="s">
        <v>577</v>
      </c>
      <c r="L3" s="130"/>
      <c r="N3" s="130"/>
      <c r="O3" s="129"/>
      <c r="P3" s="130"/>
      <c r="R3" s="128"/>
    </row>
    <row r="4" spans="1:18" ht="12.75" x14ac:dyDescent="0.2"/>
    <row r="5" spans="1:18" s="2" customFormat="1" ht="28.5" customHeight="1" x14ac:dyDescent="0.2">
      <c r="A5" s="8" t="s">
        <v>269</v>
      </c>
      <c r="B5" s="8" t="s">
        <v>625</v>
      </c>
      <c r="C5" s="8" t="s">
        <v>624</v>
      </c>
      <c r="D5" s="8" t="s">
        <v>619</v>
      </c>
      <c r="E5" s="8"/>
      <c r="F5" s="8"/>
      <c r="G5" s="8" t="s">
        <v>20</v>
      </c>
      <c r="H5" s="16">
        <v>180</v>
      </c>
      <c r="I5" s="16">
        <v>201</v>
      </c>
      <c r="J5" s="16">
        <f t="shared" ref="J5:J36" si="0">I5-H5</f>
        <v>21</v>
      </c>
      <c r="K5" s="16">
        <f t="shared" ref="K5:K36" si="1">I5*100/H5-100</f>
        <v>11.666666666666671</v>
      </c>
      <c r="L5" s="13" t="s">
        <v>92</v>
      </c>
      <c r="N5" s="8">
        <v>2008</v>
      </c>
      <c r="O5" s="13" t="s">
        <v>145</v>
      </c>
      <c r="P5" s="13" t="s">
        <v>72</v>
      </c>
      <c r="Q5" s="8" t="s">
        <v>58</v>
      </c>
      <c r="R5" s="8"/>
    </row>
    <row r="6" spans="1:18" s="2" customFormat="1" ht="28.5" customHeight="1" x14ac:dyDescent="0.2">
      <c r="A6" s="8" t="s">
        <v>269</v>
      </c>
      <c r="B6" s="8" t="s">
        <v>834</v>
      </c>
      <c r="C6" s="8" t="s">
        <v>833</v>
      </c>
      <c r="D6" s="8" t="s">
        <v>619</v>
      </c>
      <c r="E6" s="8"/>
      <c r="F6" s="8" t="s">
        <v>835</v>
      </c>
      <c r="G6" s="8" t="s">
        <v>578</v>
      </c>
      <c r="H6" s="16">
        <v>188</v>
      </c>
      <c r="I6" s="16">
        <v>301</v>
      </c>
      <c r="J6" s="16">
        <f t="shared" si="0"/>
        <v>113</v>
      </c>
      <c r="K6" s="16">
        <f t="shared" si="1"/>
        <v>60.106382978723417</v>
      </c>
      <c r="L6" s="13" t="s">
        <v>836</v>
      </c>
      <c r="N6" s="8">
        <v>2009</v>
      </c>
      <c r="O6" s="13" t="s">
        <v>145</v>
      </c>
      <c r="P6" s="13" t="s">
        <v>72</v>
      </c>
      <c r="Q6" s="8" t="s">
        <v>58</v>
      </c>
      <c r="R6" s="8"/>
    </row>
    <row r="7" spans="1:18" s="2" customFormat="1" ht="28.5" customHeight="1" x14ac:dyDescent="0.2">
      <c r="A7" s="8" t="s">
        <v>269</v>
      </c>
      <c r="B7" s="8" t="s">
        <v>834</v>
      </c>
      <c r="C7" s="8" t="s">
        <v>833</v>
      </c>
      <c r="D7" s="8" t="s">
        <v>619</v>
      </c>
      <c r="E7" s="8"/>
      <c r="F7" s="8" t="s">
        <v>835</v>
      </c>
      <c r="G7" s="8" t="s">
        <v>578</v>
      </c>
      <c r="H7" s="16">
        <v>188</v>
      </c>
      <c r="I7" s="16">
        <v>218</v>
      </c>
      <c r="J7" s="16">
        <f t="shared" si="0"/>
        <v>30</v>
      </c>
      <c r="K7" s="16">
        <f t="shared" si="1"/>
        <v>15.957446808510639</v>
      </c>
      <c r="L7" s="13"/>
      <c r="N7" s="8">
        <v>2009</v>
      </c>
      <c r="O7" s="13" t="s">
        <v>145</v>
      </c>
      <c r="P7" s="13" t="s">
        <v>72</v>
      </c>
      <c r="Q7" s="8" t="s">
        <v>58</v>
      </c>
      <c r="R7" s="8"/>
    </row>
    <row r="8" spans="1:18" s="2" customFormat="1" ht="28.5" customHeight="1" x14ac:dyDescent="0.2">
      <c r="A8" s="8" t="s">
        <v>269</v>
      </c>
      <c r="B8" s="8" t="s">
        <v>834</v>
      </c>
      <c r="C8" s="8" t="s">
        <v>833</v>
      </c>
      <c r="D8" s="8" t="s">
        <v>619</v>
      </c>
      <c r="E8" s="8"/>
      <c r="F8" s="8" t="s">
        <v>835</v>
      </c>
      <c r="G8" s="8" t="s">
        <v>21</v>
      </c>
      <c r="H8" s="16">
        <v>199</v>
      </c>
      <c r="I8" s="16">
        <v>263</v>
      </c>
      <c r="J8" s="16">
        <f t="shared" si="0"/>
        <v>64</v>
      </c>
      <c r="K8" s="16">
        <f t="shared" si="1"/>
        <v>32.1608040201005</v>
      </c>
      <c r="L8" s="13" t="s">
        <v>836</v>
      </c>
      <c r="N8" s="8">
        <v>2009</v>
      </c>
      <c r="O8" s="13" t="s">
        <v>145</v>
      </c>
      <c r="P8" s="13" t="s">
        <v>72</v>
      </c>
      <c r="Q8" s="8" t="s">
        <v>58</v>
      </c>
      <c r="R8" s="8"/>
    </row>
    <row r="9" spans="1:18" s="2" customFormat="1" ht="28.5" customHeight="1" x14ac:dyDescent="0.2">
      <c r="A9" s="8" t="s">
        <v>269</v>
      </c>
      <c r="B9" s="8" t="s">
        <v>834</v>
      </c>
      <c r="C9" s="8" t="s">
        <v>833</v>
      </c>
      <c r="D9" s="8" t="s">
        <v>619</v>
      </c>
      <c r="E9" s="8"/>
      <c r="F9" s="8" t="s">
        <v>835</v>
      </c>
      <c r="G9" s="8" t="s">
        <v>21</v>
      </c>
      <c r="H9" s="16">
        <v>199</v>
      </c>
      <c r="I9" s="16">
        <v>283</v>
      </c>
      <c r="J9" s="16">
        <f t="shared" si="0"/>
        <v>84</v>
      </c>
      <c r="K9" s="16">
        <f t="shared" si="1"/>
        <v>42.211055276381899</v>
      </c>
      <c r="L9" s="13"/>
      <c r="N9" s="8">
        <v>2009</v>
      </c>
      <c r="O9" s="13" t="s">
        <v>145</v>
      </c>
      <c r="P9" s="13" t="s">
        <v>72</v>
      </c>
      <c r="Q9" s="8" t="s">
        <v>58</v>
      </c>
      <c r="R9" s="8"/>
    </row>
    <row r="10" spans="1:18" s="2" customFormat="1" ht="28.5" customHeight="1" x14ac:dyDescent="0.2">
      <c r="A10" s="8" t="s">
        <v>269</v>
      </c>
      <c r="B10" s="8"/>
      <c r="C10" s="8" t="s">
        <v>915</v>
      </c>
      <c r="D10" s="8" t="s">
        <v>670</v>
      </c>
      <c r="E10" s="8" t="s">
        <v>19</v>
      </c>
      <c r="F10" s="8"/>
      <c r="G10" s="8" t="s">
        <v>578</v>
      </c>
      <c r="H10" s="16">
        <v>26</v>
      </c>
      <c r="I10" s="16">
        <v>31</v>
      </c>
      <c r="J10" s="16">
        <f t="shared" si="0"/>
        <v>5</v>
      </c>
      <c r="K10" s="16">
        <f t="shared" si="1"/>
        <v>19.230769230769226</v>
      </c>
      <c r="L10" s="13"/>
      <c r="N10" s="8">
        <v>2010</v>
      </c>
      <c r="O10" s="13" t="s">
        <v>145</v>
      </c>
      <c r="P10" s="13" t="s">
        <v>72</v>
      </c>
      <c r="Q10" s="8" t="s">
        <v>57</v>
      </c>
      <c r="R10" s="8" t="s">
        <v>414</v>
      </c>
    </row>
    <row r="11" spans="1:18" s="2" customFormat="1" ht="28.5" customHeight="1" x14ac:dyDescent="0.2">
      <c r="A11" s="8" t="s">
        <v>269</v>
      </c>
      <c r="B11" s="8"/>
      <c r="C11" s="8" t="s">
        <v>915</v>
      </c>
      <c r="D11" s="8" t="s">
        <v>411</v>
      </c>
      <c r="E11" s="8" t="s">
        <v>19</v>
      </c>
      <c r="F11" s="8"/>
      <c r="G11" s="8" t="s">
        <v>578</v>
      </c>
      <c r="H11" s="16">
        <v>21</v>
      </c>
      <c r="I11" s="16">
        <v>28</v>
      </c>
      <c r="J11" s="16">
        <f t="shared" si="0"/>
        <v>7</v>
      </c>
      <c r="K11" s="16">
        <f t="shared" si="1"/>
        <v>33.333333333333343</v>
      </c>
      <c r="L11" s="13"/>
      <c r="N11" s="8">
        <v>2010</v>
      </c>
      <c r="O11" s="13" t="s">
        <v>145</v>
      </c>
      <c r="P11" s="13" t="s">
        <v>72</v>
      </c>
      <c r="Q11" s="8" t="s">
        <v>57</v>
      </c>
      <c r="R11" s="8" t="s">
        <v>414</v>
      </c>
    </row>
    <row r="12" spans="1:18" s="2" customFormat="1" ht="28.5" customHeight="1" x14ac:dyDescent="0.2">
      <c r="A12" s="8" t="s">
        <v>14</v>
      </c>
      <c r="B12" s="8" t="s">
        <v>473</v>
      </c>
      <c r="C12" s="8" t="s">
        <v>384</v>
      </c>
      <c r="D12" s="8" t="s">
        <v>602</v>
      </c>
      <c r="E12" s="8"/>
      <c r="F12" s="8" t="s">
        <v>237</v>
      </c>
      <c r="G12" s="8" t="s">
        <v>578</v>
      </c>
      <c r="H12" s="16">
        <v>7.6</v>
      </c>
      <c r="I12" s="16">
        <v>8.6</v>
      </c>
      <c r="J12" s="16">
        <f t="shared" si="0"/>
        <v>1</v>
      </c>
      <c r="K12" s="16">
        <f t="shared" si="1"/>
        <v>13.15789473684211</v>
      </c>
      <c r="L12" s="13"/>
      <c r="N12" s="8">
        <v>2006</v>
      </c>
      <c r="O12" s="13" t="s">
        <v>145</v>
      </c>
      <c r="P12" s="13" t="s">
        <v>71</v>
      </c>
      <c r="Q12" s="8" t="s">
        <v>59</v>
      </c>
      <c r="R12" s="8"/>
    </row>
    <row r="13" spans="1:18" s="2" customFormat="1" ht="28.5" customHeight="1" x14ac:dyDescent="0.2">
      <c r="A13" s="8" t="s">
        <v>14</v>
      </c>
      <c r="B13" s="8" t="s">
        <v>281</v>
      </c>
      <c r="C13" s="8" t="s">
        <v>245</v>
      </c>
      <c r="D13" s="8" t="s">
        <v>600</v>
      </c>
      <c r="E13" s="8"/>
      <c r="F13" s="8" t="s">
        <v>477</v>
      </c>
      <c r="G13" s="8" t="s">
        <v>20</v>
      </c>
      <c r="H13" s="16">
        <v>406.2</v>
      </c>
      <c r="I13" s="16">
        <v>483.2</v>
      </c>
      <c r="J13" s="16">
        <f t="shared" si="0"/>
        <v>77</v>
      </c>
      <c r="K13" s="16">
        <f t="shared" si="1"/>
        <v>18.956179222058097</v>
      </c>
      <c r="L13" s="13" t="s">
        <v>243</v>
      </c>
      <c r="N13" s="8">
        <v>2006</v>
      </c>
      <c r="O13" s="13" t="s">
        <v>145</v>
      </c>
      <c r="P13" s="13" t="s">
        <v>71</v>
      </c>
      <c r="Q13" s="8" t="s">
        <v>59</v>
      </c>
      <c r="R13" s="8"/>
    </row>
    <row r="14" spans="1:18" s="2" customFormat="1" ht="28.5" customHeight="1" x14ac:dyDescent="0.2">
      <c r="A14" s="8" t="s">
        <v>14</v>
      </c>
      <c r="B14" s="8" t="s">
        <v>475</v>
      </c>
      <c r="C14" s="8" t="s">
        <v>349</v>
      </c>
      <c r="D14" s="8" t="s">
        <v>600</v>
      </c>
      <c r="E14" s="8"/>
      <c r="F14" s="8"/>
      <c r="G14" s="8" t="s">
        <v>20</v>
      </c>
      <c r="H14" s="16">
        <v>407</v>
      </c>
      <c r="I14" s="16">
        <v>477</v>
      </c>
      <c r="J14" s="16">
        <f t="shared" si="0"/>
        <v>70</v>
      </c>
      <c r="K14" s="16">
        <f t="shared" si="1"/>
        <v>17.199017199017206</v>
      </c>
      <c r="L14" s="13" t="s">
        <v>243</v>
      </c>
      <c r="N14" s="8">
        <v>2006</v>
      </c>
      <c r="O14" s="13" t="s">
        <v>145</v>
      </c>
      <c r="P14" s="13" t="s">
        <v>71</v>
      </c>
      <c r="Q14" s="8" t="s">
        <v>59</v>
      </c>
      <c r="R14" s="8"/>
    </row>
    <row r="15" spans="1:18" s="2" customFormat="1" ht="28.5" customHeight="1" x14ac:dyDescent="0.2">
      <c r="A15" s="8" t="s">
        <v>14</v>
      </c>
      <c r="B15" s="8" t="s">
        <v>476</v>
      </c>
      <c r="C15" s="8" t="s">
        <v>244</v>
      </c>
      <c r="D15" s="8" t="s">
        <v>600</v>
      </c>
      <c r="E15" s="8"/>
      <c r="F15" s="8"/>
      <c r="G15" s="8" t="s">
        <v>20</v>
      </c>
      <c r="H15" s="16">
        <v>344</v>
      </c>
      <c r="I15" s="16">
        <v>405</v>
      </c>
      <c r="J15" s="16">
        <f t="shared" si="0"/>
        <v>61</v>
      </c>
      <c r="K15" s="16">
        <f t="shared" si="1"/>
        <v>17.732558139534888</v>
      </c>
      <c r="L15" s="13" t="s">
        <v>243</v>
      </c>
      <c r="N15" s="8">
        <v>2006</v>
      </c>
      <c r="O15" s="13" t="s">
        <v>145</v>
      </c>
      <c r="P15" s="13" t="s">
        <v>71</v>
      </c>
      <c r="Q15" s="8" t="s">
        <v>59</v>
      </c>
      <c r="R15" s="8"/>
    </row>
    <row r="16" spans="1:18" s="2" customFormat="1" ht="28.5" customHeight="1" x14ac:dyDescent="0.2">
      <c r="A16" s="8" t="s">
        <v>469</v>
      </c>
      <c r="B16" s="8" t="s">
        <v>746</v>
      </c>
      <c r="C16" s="8" t="s">
        <v>456</v>
      </c>
      <c r="D16" s="8" t="s">
        <v>619</v>
      </c>
      <c r="E16" s="8"/>
      <c r="F16" s="8" t="s">
        <v>550</v>
      </c>
      <c r="G16" s="8" t="s">
        <v>20</v>
      </c>
      <c r="H16" s="16">
        <v>127</v>
      </c>
      <c r="I16" s="16">
        <v>173</v>
      </c>
      <c r="J16" s="16">
        <f t="shared" si="0"/>
        <v>46</v>
      </c>
      <c r="K16" s="16">
        <f t="shared" si="1"/>
        <v>36.220472440944889</v>
      </c>
      <c r="L16" s="21" t="s">
        <v>121</v>
      </c>
      <c r="N16" s="8">
        <v>2007</v>
      </c>
      <c r="O16" s="13" t="s">
        <v>145</v>
      </c>
      <c r="P16" s="13" t="s">
        <v>71</v>
      </c>
      <c r="Q16" s="8" t="s">
        <v>58</v>
      </c>
      <c r="R16" s="8"/>
    </row>
    <row r="17" spans="1:18" s="2" customFormat="1" ht="28.5" customHeight="1" x14ac:dyDescent="0.2">
      <c r="A17" s="8" t="s">
        <v>469</v>
      </c>
      <c r="B17" s="8" t="s">
        <v>746</v>
      </c>
      <c r="C17" s="8" t="s">
        <v>456</v>
      </c>
      <c r="D17" s="8" t="s">
        <v>619</v>
      </c>
      <c r="E17" s="8"/>
      <c r="F17" s="8" t="s">
        <v>470</v>
      </c>
      <c r="G17" s="8" t="s">
        <v>20</v>
      </c>
      <c r="H17" s="16">
        <v>120</v>
      </c>
      <c r="I17" s="16">
        <v>163</v>
      </c>
      <c r="J17" s="16">
        <f t="shared" si="0"/>
        <v>43</v>
      </c>
      <c r="K17" s="16">
        <f t="shared" si="1"/>
        <v>35.833333333333343</v>
      </c>
      <c r="L17" s="21" t="s">
        <v>122</v>
      </c>
      <c r="N17" s="8">
        <v>2007</v>
      </c>
      <c r="O17" s="13" t="s">
        <v>145</v>
      </c>
      <c r="P17" s="13" t="s">
        <v>71</v>
      </c>
      <c r="Q17" s="8" t="s">
        <v>58</v>
      </c>
      <c r="R17" s="8"/>
    </row>
    <row r="18" spans="1:18" s="2" customFormat="1" ht="28.5" customHeight="1" x14ac:dyDescent="0.2">
      <c r="A18" s="8" t="s">
        <v>469</v>
      </c>
      <c r="B18" s="8" t="s">
        <v>746</v>
      </c>
      <c r="C18" s="8" t="s">
        <v>260</v>
      </c>
      <c r="D18" s="8" t="s">
        <v>619</v>
      </c>
      <c r="E18" s="8"/>
      <c r="F18" s="8" t="s">
        <v>470</v>
      </c>
      <c r="G18" s="8" t="s">
        <v>20</v>
      </c>
      <c r="H18" s="16">
        <v>237</v>
      </c>
      <c r="I18" s="16">
        <v>286</v>
      </c>
      <c r="J18" s="16">
        <f t="shared" si="0"/>
        <v>49</v>
      </c>
      <c r="K18" s="16">
        <f t="shared" si="1"/>
        <v>20.675105485232066</v>
      </c>
      <c r="L18" s="19" t="s">
        <v>120</v>
      </c>
      <c r="N18" s="8">
        <v>2006</v>
      </c>
      <c r="O18" s="13" t="s">
        <v>144</v>
      </c>
      <c r="P18" s="13" t="s">
        <v>71</v>
      </c>
      <c r="Q18" s="8" t="s">
        <v>58</v>
      </c>
      <c r="R18" s="8"/>
    </row>
    <row r="19" spans="1:18" s="2" customFormat="1" ht="28.5" customHeight="1" x14ac:dyDescent="0.2">
      <c r="A19" s="8" t="s">
        <v>469</v>
      </c>
      <c r="B19" s="8" t="s">
        <v>597</v>
      </c>
      <c r="C19" s="8" t="s">
        <v>331</v>
      </c>
      <c r="D19" s="8" t="s">
        <v>619</v>
      </c>
      <c r="E19" s="8"/>
      <c r="F19" s="8" t="s">
        <v>46</v>
      </c>
      <c r="G19" s="8" t="s">
        <v>20</v>
      </c>
      <c r="H19" s="16">
        <v>260</v>
      </c>
      <c r="I19" s="16">
        <v>320</v>
      </c>
      <c r="J19" s="16">
        <f t="shared" si="0"/>
        <v>60</v>
      </c>
      <c r="K19" s="16">
        <f t="shared" si="1"/>
        <v>23.07692307692308</v>
      </c>
      <c r="L19" s="13" t="s">
        <v>1063</v>
      </c>
      <c r="N19" s="8">
        <v>2008</v>
      </c>
      <c r="O19" s="13" t="s">
        <v>145</v>
      </c>
      <c r="P19" s="13" t="s">
        <v>71</v>
      </c>
      <c r="Q19" s="8" t="s">
        <v>58</v>
      </c>
      <c r="R19" s="8"/>
    </row>
    <row r="20" spans="1:18" s="2" customFormat="1" ht="28.5" customHeight="1" x14ac:dyDescent="0.2">
      <c r="A20" s="8" t="s">
        <v>469</v>
      </c>
      <c r="B20" s="8" t="s">
        <v>597</v>
      </c>
      <c r="C20" s="8" t="s">
        <v>331</v>
      </c>
      <c r="D20" s="8" t="s">
        <v>619</v>
      </c>
      <c r="E20" s="8"/>
      <c r="F20" s="8" t="s">
        <v>754</v>
      </c>
      <c r="G20" s="8" t="s">
        <v>20</v>
      </c>
      <c r="H20" s="16">
        <v>250</v>
      </c>
      <c r="I20" s="16">
        <v>310</v>
      </c>
      <c r="J20" s="16">
        <f t="shared" si="0"/>
        <v>60</v>
      </c>
      <c r="K20" s="16">
        <f t="shared" si="1"/>
        <v>24</v>
      </c>
      <c r="L20" s="13" t="s">
        <v>594</v>
      </c>
      <c r="N20" s="8">
        <v>2008</v>
      </c>
      <c r="O20" s="13" t="s">
        <v>145</v>
      </c>
      <c r="P20" s="13" t="s">
        <v>71</v>
      </c>
      <c r="Q20" s="8" t="s">
        <v>58</v>
      </c>
      <c r="R20" s="8"/>
    </row>
    <row r="21" spans="1:18" s="2" customFormat="1" ht="28.5" customHeight="1" x14ac:dyDescent="0.2">
      <c r="A21" s="8" t="s">
        <v>248</v>
      </c>
      <c r="B21" s="8" t="s">
        <v>684</v>
      </c>
      <c r="C21" s="124" t="s">
        <v>83</v>
      </c>
      <c r="D21" s="8" t="s">
        <v>670</v>
      </c>
      <c r="E21" s="8" t="s">
        <v>18</v>
      </c>
      <c r="F21" s="8" t="s">
        <v>196</v>
      </c>
      <c r="G21" s="8" t="s">
        <v>578</v>
      </c>
      <c r="H21" s="16">
        <v>12.4</v>
      </c>
      <c r="I21" s="16">
        <v>14.4</v>
      </c>
      <c r="J21" s="16">
        <f t="shared" si="0"/>
        <v>2</v>
      </c>
      <c r="K21" s="16">
        <f t="shared" si="1"/>
        <v>16.129032258064512</v>
      </c>
      <c r="L21" s="13" t="s">
        <v>52</v>
      </c>
      <c r="N21" s="8">
        <v>2007</v>
      </c>
      <c r="O21" s="13" t="s">
        <v>144</v>
      </c>
      <c r="P21" s="13" t="s">
        <v>71</v>
      </c>
      <c r="Q21" s="8" t="s">
        <v>57</v>
      </c>
      <c r="R21" s="8" t="s">
        <v>412</v>
      </c>
    </row>
    <row r="22" spans="1:18" s="2" customFormat="1" ht="28.5" customHeight="1" x14ac:dyDescent="0.2">
      <c r="A22" s="8" t="s">
        <v>248</v>
      </c>
      <c r="B22" s="8" t="s">
        <v>684</v>
      </c>
      <c r="C22" s="124" t="s">
        <v>83</v>
      </c>
      <c r="D22" s="8" t="s">
        <v>670</v>
      </c>
      <c r="E22" s="8" t="s">
        <v>18</v>
      </c>
      <c r="F22" s="8" t="s">
        <v>196</v>
      </c>
      <c r="G22" s="8" t="s">
        <v>21</v>
      </c>
      <c r="H22" s="16">
        <v>12.4</v>
      </c>
      <c r="I22" s="16">
        <v>16</v>
      </c>
      <c r="J22" s="16">
        <f t="shared" si="0"/>
        <v>3.5999999999999996</v>
      </c>
      <c r="K22" s="16">
        <f t="shared" si="1"/>
        <v>29.032258064516128</v>
      </c>
      <c r="L22" s="13" t="s">
        <v>150</v>
      </c>
      <c r="N22" s="8">
        <v>2007</v>
      </c>
      <c r="O22" s="13" t="s">
        <v>144</v>
      </c>
      <c r="P22" s="13" t="s">
        <v>71</v>
      </c>
      <c r="Q22" s="8" t="s">
        <v>57</v>
      </c>
      <c r="R22" s="8" t="s">
        <v>412</v>
      </c>
    </row>
    <row r="23" spans="1:18" s="2" customFormat="1" ht="28.5" customHeight="1" x14ac:dyDescent="0.2">
      <c r="A23" s="8" t="s">
        <v>248</v>
      </c>
      <c r="B23" s="8" t="s">
        <v>684</v>
      </c>
      <c r="C23" s="124" t="s">
        <v>83</v>
      </c>
      <c r="D23" s="8" t="s">
        <v>670</v>
      </c>
      <c r="E23" s="8" t="s">
        <v>18</v>
      </c>
      <c r="F23" s="8" t="s">
        <v>196</v>
      </c>
      <c r="G23" s="8" t="s">
        <v>578</v>
      </c>
      <c r="H23" s="16">
        <v>13.2</v>
      </c>
      <c r="I23" s="16">
        <v>16</v>
      </c>
      <c r="J23" s="16">
        <f t="shared" si="0"/>
        <v>2.8000000000000007</v>
      </c>
      <c r="K23" s="16">
        <f t="shared" si="1"/>
        <v>21.212121212121218</v>
      </c>
      <c r="L23" s="13" t="s">
        <v>53</v>
      </c>
      <c r="N23" s="8">
        <v>2007</v>
      </c>
      <c r="O23" s="13" t="s">
        <v>144</v>
      </c>
      <c r="P23" s="13" t="s">
        <v>71</v>
      </c>
      <c r="Q23" s="8" t="s">
        <v>57</v>
      </c>
      <c r="R23" s="8" t="s">
        <v>412</v>
      </c>
    </row>
    <row r="24" spans="1:18" s="2" customFormat="1" ht="28.5" customHeight="1" x14ac:dyDescent="0.2">
      <c r="A24" s="8" t="s">
        <v>248</v>
      </c>
      <c r="B24" s="8" t="s">
        <v>684</v>
      </c>
      <c r="C24" s="124" t="s">
        <v>83</v>
      </c>
      <c r="D24" s="8" t="s">
        <v>670</v>
      </c>
      <c r="E24" s="8" t="s">
        <v>18</v>
      </c>
      <c r="F24" s="8" t="s">
        <v>196</v>
      </c>
      <c r="G24" s="8" t="s">
        <v>21</v>
      </c>
      <c r="H24" s="16">
        <v>13.2</v>
      </c>
      <c r="I24" s="16">
        <v>15.7</v>
      </c>
      <c r="J24" s="16">
        <f t="shared" si="0"/>
        <v>2.5</v>
      </c>
      <c r="K24" s="16">
        <f t="shared" si="1"/>
        <v>18.939393939393952</v>
      </c>
      <c r="L24" s="13" t="s">
        <v>151</v>
      </c>
      <c r="N24" s="8">
        <v>2007</v>
      </c>
      <c r="O24" s="13" t="s">
        <v>144</v>
      </c>
      <c r="P24" s="13" t="s">
        <v>71</v>
      </c>
      <c r="Q24" s="8" t="s">
        <v>57</v>
      </c>
      <c r="R24" s="8" t="s">
        <v>412</v>
      </c>
    </row>
    <row r="25" spans="1:18" s="2" customFormat="1" ht="28.5" customHeight="1" x14ac:dyDescent="0.2">
      <c r="A25" s="8" t="s">
        <v>248</v>
      </c>
      <c r="B25" s="8" t="s">
        <v>684</v>
      </c>
      <c r="C25" s="124" t="s">
        <v>83</v>
      </c>
      <c r="D25" s="8" t="s">
        <v>670</v>
      </c>
      <c r="E25" s="8" t="s">
        <v>18</v>
      </c>
      <c r="F25" s="8" t="s">
        <v>196</v>
      </c>
      <c r="G25" s="8" t="s">
        <v>578</v>
      </c>
      <c r="H25" s="16">
        <v>13.5</v>
      </c>
      <c r="I25" s="16">
        <v>16.5</v>
      </c>
      <c r="J25" s="16">
        <f t="shared" si="0"/>
        <v>3</v>
      </c>
      <c r="K25" s="16">
        <f t="shared" si="1"/>
        <v>22.222222222222229</v>
      </c>
      <c r="L25" s="13" t="s">
        <v>54</v>
      </c>
      <c r="N25" s="8">
        <v>2007</v>
      </c>
      <c r="O25" s="13" t="s">
        <v>144</v>
      </c>
      <c r="P25" s="13" t="s">
        <v>71</v>
      </c>
      <c r="Q25" s="8" t="s">
        <v>57</v>
      </c>
      <c r="R25" s="8" t="s">
        <v>412</v>
      </c>
    </row>
    <row r="26" spans="1:18" s="2" customFormat="1" ht="28.5" customHeight="1" x14ac:dyDescent="0.2">
      <c r="A26" s="8" t="s">
        <v>248</v>
      </c>
      <c r="B26" s="8" t="s">
        <v>684</v>
      </c>
      <c r="C26" s="124" t="s">
        <v>83</v>
      </c>
      <c r="D26" s="8" t="s">
        <v>670</v>
      </c>
      <c r="E26" s="8" t="s">
        <v>18</v>
      </c>
      <c r="F26" s="8" t="s">
        <v>196</v>
      </c>
      <c r="G26" s="8" t="s">
        <v>21</v>
      </c>
      <c r="H26" s="16">
        <v>13.5</v>
      </c>
      <c r="I26" s="16">
        <v>15.9</v>
      </c>
      <c r="J26" s="16">
        <f t="shared" si="0"/>
        <v>2.4000000000000004</v>
      </c>
      <c r="K26" s="16">
        <f t="shared" si="1"/>
        <v>17.777777777777771</v>
      </c>
      <c r="L26" s="13" t="s">
        <v>152</v>
      </c>
      <c r="N26" s="8">
        <v>2007</v>
      </c>
      <c r="O26" s="13" t="s">
        <v>144</v>
      </c>
      <c r="P26" s="13" t="s">
        <v>71</v>
      </c>
      <c r="Q26" s="8" t="s">
        <v>57</v>
      </c>
      <c r="R26" s="8" t="s">
        <v>412</v>
      </c>
    </row>
    <row r="27" spans="1:18" s="2" customFormat="1" ht="28.5" customHeight="1" x14ac:dyDescent="0.2">
      <c r="A27" s="8" t="s">
        <v>248</v>
      </c>
      <c r="B27" s="8" t="s">
        <v>478</v>
      </c>
      <c r="C27" s="8" t="s">
        <v>479</v>
      </c>
      <c r="D27" s="8" t="s">
        <v>501</v>
      </c>
      <c r="E27" s="8" t="s">
        <v>154</v>
      </c>
      <c r="F27" s="8" t="s">
        <v>418</v>
      </c>
      <c r="G27" s="8" t="s">
        <v>20</v>
      </c>
      <c r="H27" s="16">
        <v>900</v>
      </c>
      <c r="I27" s="16">
        <v>1020</v>
      </c>
      <c r="J27" s="16">
        <f t="shared" si="0"/>
        <v>120</v>
      </c>
      <c r="K27" s="16">
        <f t="shared" si="1"/>
        <v>13.333333333333329</v>
      </c>
      <c r="L27" s="13" t="s">
        <v>496</v>
      </c>
      <c r="N27" s="8">
        <v>2006</v>
      </c>
      <c r="O27" s="13" t="s">
        <v>145</v>
      </c>
      <c r="P27" s="13" t="s">
        <v>71</v>
      </c>
      <c r="Q27" s="8" t="s">
        <v>58</v>
      </c>
      <c r="R27" s="8"/>
    </row>
    <row r="28" spans="1:18" s="2" customFormat="1" ht="28.5" customHeight="1" x14ac:dyDescent="0.2">
      <c r="A28" s="8" t="s">
        <v>248</v>
      </c>
      <c r="B28" s="8" t="s">
        <v>1220</v>
      </c>
      <c r="C28" s="8" t="s">
        <v>1221</v>
      </c>
      <c r="D28" s="8" t="s">
        <v>670</v>
      </c>
      <c r="E28" s="8" t="s">
        <v>18</v>
      </c>
      <c r="F28" s="8" t="s">
        <v>1222</v>
      </c>
      <c r="G28" s="8" t="s">
        <v>20</v>
      </c>
      <c r="H28" s="16">
        <v>60</v>
      </c>
      <c r="I28" s="16">
        <v>70</v>
      </c>
      <c r="J28" s="16">
        <f t="shared" si="0"/>
        <v>10</v>
      </c>
      <c r="K28" s="16">
        <f t="shared" si="1"/>
        <v>16.666666666666671</v>
      </c>
      <c r="L28" s="13" t="s">
        <v>1223</v>
      </c>
      <c r="N28" s="8">
        <v>2015</v>
      </c>
      <c r="O28" s="13" t="s">
        <v>145</v>
      </c>
      <c r="P28" s="13" t="s">
        <v>71</v>
      </c>
      <c r="Q28" s="8" t="s">
        <v>57</v>
      </c>
      <c r="R28" s="8" t="s">
        <v>412</v>
      </c>
    </row>
    <row r="29" spans="1:18" s="2" customFormat="1" ht="28.5" customHeight="1" x14ac:dyDescent="0.2">
      <c r="A29" s="8" t="s">
        <v>444</v>
      </c>
      <c r="B29" s="8" t="s">
        <v>583</v>
      </c>
      <c r="C29" s="8" t="s">
        <v>317</v>
      </c>
      <c r="D29" s="8" t="s">
        <v>670</v>
      </c>
      <c r="E29" s="8" t="s">
        <v>18</v>
      </c>
      <c r="F29" s="8" t="s">
        <v>541</v>
      </c>
      <c r="G29" s="8" t="s">
        <v>21</v>
      </c>
      <c r="H29" s="16">
        <v>22</v>
      </c>
      <c r="I29" s="16">
        <v>25.1</v>
      </c>
      <c r="J29" s="16">
        <f t="shared" si="0"/>
        <v>3.1000000000000014</v>
      </c>
      <c r="K29" s="16">
        <f t="shared" si="1"/>
        <v>14.090909090909093</v>
      </c>
      <c r="L29" s="13"/>
      <c r="N29" s="8">
        <v>2008</v>
      </c>
      <c r="O29" s="13" t="s">
        <v>145</v>
      </c>
      <c r="P29" s="13" t="s">
        <v>70</v>
      </c>
      <c r="Q29" s="8" t="s">
        <v>57</v>
      </c>
      <c r="R29" s="8" t="s">
        <v>412</v>
      </c>
    </row>
    <row r="30" spans="1:18" s="2" customFormat="1" ht="28.5" customHeight="1" x14ac:dyDescent="0.2">
      <c r="A30" s="8" t="s">
        <v>444</v>
      </c>
      <c r="B30" s="8" t="s">
        <v>571</v>
      </c>
      <c r="C30" s="8" t="s">
        <v>317</v>
      </c>
      <c r="D30" s="8" t="s">
        <v>670</v>
      </c>
      <c r="E30" s="8" t="s">
        <v>18</v>
      </c>
      <c r="F30" s="8" t="s">
        <v>541</v>
      </c>
      <c r="G30" s="8" t="s">
        <v>578</v>
      </c>
      <c r="H30" s="16">
        <v>19</v>
      </c>
      <c r="I30" s="16">
        <v>22</v>
      </c>
      <c r="J30" s="16">
        <f t="shared" si="0"/>
        <v>3</v>
      </c>
      <c r="K30" s="16">
        <f t="shared" si="1"/>
        <v>15.78947368421052</v>
      </c>
      <c r="L30" s="13"/>
      <c r="N30" s="8">
        <v>2008</v>
      </c>
      <c r="O30" s="13" t="s">
        <v>145</v>
      </c>
      <c r="P30" s="13" t="s">
        <v>70</v>
      </c>
      <c r="Q30" s="8" t="s">
        <v>57</v>
      </c>
      <c r="R30" s="8" t="s">
        <v>412</v>
      </c>
    </row>
    <row r="31" spans="1:18" s="2" customFormat="1" ht="28.5" customHeight="1" x14ac:dyDescent="0.2">
      <c r="A31" s="8" t="s">
        <v>444</v>
      </c>
      <c r="B31" s="8" t="s">
        <v>571</v>
      </c>
      <c r="C31" s="8" t="s">
        <v>316</v>
      </c>
      <c r="D31" s="8" t="s">
        <v>670</v>
      </c>
      <c r="E31" s="8" t="s">
        <v>18</v>
      </c>
      <c r="F31" s="8"/>
      <c r="G31" s="8" t="s">
        <v>21</v>
      </c>
      <c r="H31" s="16">
        <v>38</v>
      </c>
      <c r="I31" s="16">
        <v>45</v>
      </c>
      <c r="J31" s="16">
        <f t="shared" si="0"/>
        <v>7</v>
      </c>
      <c r="K31" s="16">
        <f t="shared" si="1"/>
        <v>18.421052631578945</v>
      </c>
      <c r="L31" s="13"/>
      <c r="N31" s="8">
        <v>2008</v>
      </c>
      <c r="O31" s="13" t="s">
        <v>145</v>
      </c>
      <c r="P31" s="13" t="s">
        <v>70</v>
      </c>
      <c r="Q31" s="8" t="s">
        <v>57</v>
      </c>
      <c r="R31" s="8" t="s">
        <v>412</v>
      </c>
    </row>
    <row r="32" spans="1:18" s="2" customFormat="1" ht="28.5" customHeight="1" x14ac:dyDescent="0.2">
      <c r="A32" s="8" t="s">
        <v>444</v>
      </c>
      <c r="B32" s="8" t="s">
        <v>707</v>
      </c>
      <c r="C32" s="8" t="s">
        <v>383</v>
      </c>
      <c r="D32" s="8" t="s">
        <v>674</v>
      </c>
      <c r="E32" s="8"/>
      <c r="F32" s="8"/>
      <c r="G32" s="8" t="s">
        <v>20</v>
      </c>
      <c r="H32" s="16">
        <v>16</v>
      </c>
      <c r="I32" s="16">
        <v>17.600000000000001</v>
      </c>
      <c r="J32" s="16">
        <f t="shared" si="0"/>
        <v>1.6000000000000014</v>
      </c>
      <c r="K32" s="16">
        <f t="shared" si="1"/>
        <v>10.000000000000014</v>
      </c>
      <c r="L32" s="13" t="s">
        <v>673</v>
      </c>
      <c r="N32" s="8">
        <v>2006</v>
      </c>
      <c r="O32" s="13" t="s">
        <v>145</v>
      </c>
      <c r="P32" s="13" t="s">
        <v>70</v>
      </c>
      <c r="Q32" s="8" t="s">
        <v>1224</v>
      </c>
      <c r="R32" s="8"/>
    </row>
    <row r="33" spans="1:18" s="2" customFormat="1" ht="28.5" customHeight="1" x14ac:dyDescent="0.2">
      <c r="A33" s="8" t="s">
        <v>444</v>
      </c>
      <c r="B33" s="8"/>
      <c r="C33" s="8" t="s">
        <v>445</v>
      </c>
      <c r="D33" s="8" t="s">
        <v>506</v>
      </c>
      <c r="E33" s="8"/>
      <c r="F33" s="8" t="s">
        <v>446</v>
      </c>
      <c r="G33" s="8" t="s">
        <v>20</v>
      </c>
      <c r="H33" s="16">
        <v>230</v>
      </c>
      <c r="I33" s="16">
        <v>290</v>
      </c>
      <c r="J33" s="16">
        <f t="shared" si="0"/>
        <v>60</v>
      </c>
      <c r="K33" s="16">
        <f t="shared" si="1"/>
        <v>26.086956521739125</v>
      </c>
      <c r="L33" s="13"/>
      <c r="N33" s="8">
        <v>2006</v>
      </c>
      <c r="O33" s="13" t="s">
        <v>145</v>
      </c>
      <c r="P33" s="13" t="s">
        <v>70</v>
      </c>
      <c r="Q33" s="8" t="s">
        <v>58</v>
      </c>
      <c r="R33" s="8"/>
    </row>
    <row r="34" spans="1:18" s="107" customFormat="1" ht="28.5" customHeight="1" x14ac:dyDescent="0.2">
      <c r="A34" s="8" t="s">
        <v>700</v>
      </c>
      <c r="B34" s="8" t="s">
        <v>703</v>
      </c>
      <c r="C34" s="8" t="s">
        <v>348</v>
      </c>
      <c r="D34" s="8" t="s">
        <v>670</v>
      </c>
      <c r="E34" s="8" t="s">
        <v>18</v>
      </c>
      <c r="F34" s="8"/>
      <c r="G34" s="8" t="s">
        <v>578</v>
      </c>
      <c r="H34" s="16">
        <v>28.7</v>
      </c>
      <c r="I34" s="16">
        <v>31.7</v>
      </c>
      <c r="J34" s="16">
        <f t="shared" si="0"/>
        <v>3</v>
      </c>
      <c r="K34" s="16">
        <f t="shared" si="1"/>
        <v>10.452961672473876</v>
      </c>
      <c r="L34" s="13"/>
      <c r="N34" s="8">
        <v>2007</v>
      </c>
      <c r="O34" s="13" t="s">
        <v>145</v>
      </c>
      <c r="P34" s="13" t="s">
        <v>70</v>
      </c>
      <c r="Q34" s="8" t="s">
        <v>57</v>
      </c>
      <c r="R34" s="8" t="s">
        <v>412</v>
      </c>
    </row>
    <row r="35" spans="1:18" s="119" customFormat="1" ht="28.5" customHeight="1" x14ac:dyDescent="0.2">
      <c r="A35" s="8" t="s">
        <v>700</v>
      </c>
      <c r="B35" s="8" t="s">
        <v>704</v>
      </c>
      <c r="C35" s="8" t="s">
        <v>655</v>
      </c>
      <c r="D35" s="8" t="s">
        <v>670</v>
      </c>
      <c r="E35" s="8" t="s">
        <v>18</v>
      </c>
      <c r="F35" s="8" t="s">
        <v>212</v>
      </c>
      <c r="G35" s="8" t="s">
        <v>578</v>
      </c>
      <c r="H35" s="16">
        <v>19.899999999999999</v>
      </c>
      <c r="I35" s="16">
        <v>24.1</v>
      </c>
      <c r="J35" s="16">
        <f t="shared" si="0"/>
        <v>4.2000000000000028</v>
      </c>
      <c r="K35" s="16">
        <f t="shared" si="1"/>
        <v>21.105527638190964</v>
      </c>
      <c r="L35" s="13"/>
      <c r="N35" s="8">
        <v>2007</v>
      </c>
      <c r="O35" s="13" t="s">
        <v>145</v>
      </c>
      <c r="P35" s="13" t="s">
        <v>70</v>
      </c>
      <c r="Q35" s="8" t="s">
        <v>57</v>
      </c>
      <c r="R35" s="8" t="s">
        <v>412</v>
      </c>
    </row>
    <row r="36" spans="1:18" s="119" customFormat="1" ht="28.5" customHeight="1" x14ac:dyDescent="0.2">
      <c r="A36" s="8" t="s">
        <v>700</v>
      </c>
      <c r="B36" s="8" t="s">
        <v>704</v>
      </c>
      <c r="C36" s="8" t="s">
        <v>655</v>
      </c>
      <c r="D36" s="8" t="s">
        <v>670</v>
      </c>
      <c r="E36" s="8" t="s">
        <v>18</v>
      </c>
      <c r="F36" s="8" t="s">
        <v>212</v>
      </c>
      <c r="G36" s="8" t="s">
        <v>21</v>
      </c>
      <c r="H36" s="16">
        <v>19.899999999999999</v>
      </c>
      <c r="I36" s="16">
        <v>25.9</v>
      </c>
      <c r="J36" s="16">
        <f t="shared" si="0"/>
        <v>6</v>
      </c>
      <c r="K36" s="16">
        <f t="shared" si="1"/>
        <v>30.150753768844226</v>
      </c>
      <c r="L36" s="13"/>
      <c r="N36" s="8">
        <v>2007</v>
      </c>
      <c r="O36" s="13" t="s">
        <v>145</v>
      </c>
      <c r="P36" s="13" t="s">
        <v>70</v>
      </c>
      <c r="Q36" s="8" t="s">
        <v>57</v>
      </c>
      <c r="R36" s="8" t="s">
        <v>412</v>
      </c>
    </row>
    <row r="37" spans="1:18" s="2" customFormat="1" ht="28.5" customHeight="1" x14ac:dyDescent="0.2">
      <c r="A37" s="8" t="s">
        <v>700</v>
      </c>
      <c r="B37" s="8" t="s">
        <v>704</v>
      </c>
      <c r="C37" s="8" t="s">
        <v>656</v>
      </c>
      <c r="D37" s="8" t="s">
        <v>670</v>
      </c>
      <c r="E37" s="8" t="s">
        <v>18</v>
      </c>
      <c r="F37" s="8"/>
      <c r="G37" s="8" t="s">
        <v>578</v>
      </c>
      <c r="H37" s="16">
        <v>22</v>
      </c>
      <c r="I37" s="16">
        <v>24.8</v>
      </c>
      <c r="J37" s="16">
        <f t="shared" ref="J37:J68" si="2">I37-H37</f>
        <v>2.8000000000000007</v>
      </c>
      <c r="K37" s="16">
        <f t="shared" ref="K37:K63" si="3">I37*100/H37-100</f>
        <v>12.727272727272734</v>
      </c>
      <c r="L37" s="125"/>
      <c r="N37" s="8">
        <v>2007</v>
      </c>
      <c r="O37" s="13" t="s">
        <v>145</v>
      </c>
      <c r="P37" s="13" t="s">
        <v>70</v>
      </c>
      <c r="Q37" s="8" t="s">
        <v>57</v>
      </c>
      <c r="R37" s="8" t="s">
        <v>412</v>
      </c>
    </row>
    <row r="38" spans="1:18" s="2" customFormat="1" ht="28.5" customHeight="1" x14ac:dyDescent="0.2">
      <c r="A38" s="8" t="s">
        <v>700</v>
      </c>
      <c r="B38" s="8" t="s">
        <v>704</v>
      </c>
      <c r="C38" s="8" t="s">
        <v>706</v>
      </c>
      <c r="D38" s="8" t="s">
        <v>670</v>
      </c>
      <c r="E38" s="8" t="s">
        <v>18</v>
      </c>
      <c r="F38" s="8"/>
      <c r="G38" s="8" t="s">
        <v>21</v>
      </c>
      <c r="H38" s="16">
        <v>22</v>
      </c>
      <c r="I38" s="16">
        <v>26.6</v>
      </c>
      <c r="J38" s="16">
        <f t="shared" si="2"/>
        <v>4.6000000000000014</v>
      </c>
      <c r="K38" s="16">
        <f t="shared" si="3"/>
        <v>20.909090909090907</v>
      </c>
      <c r="L38" s="19" t="s">
        <v>705</v>
      </c>
      <c r="N38" s="8">
        <v>2007</v>
      </c>
      <c r="O38" s="13" t="s">
        <v>145</v>
      </c>
      <c r="P38" s="13" t="s">
        <v>70</v>
      </c>
      <c r="Q38" s="8" t="s">
        <v>57</v>
      </c>
      <c r="R38" s="8" t="s">
        <v>412</v>
      </c>
    </row>
    <row r="39" spans="1:18" s="2" customFormat="1" ht="28.5" customHeight="1" x14ac:dyDescent="0.2">
      <c r="A39" s="8" t="s">
        <v>700</v>
      </c>
      <c r="B39" s="8" t="s">
        <v>704</v>
      </c>
      <c r="C39" s="8" t="s">
        <v>400</v>
      </c>
      <c r="D39" s="8" t="s">
        <v>670</v>
      </c>
      <c r="E39" s="8" t="s">
        <v>18</v>
      </c>
      <c r="F39" s="8" t="s">
        <v>213</v>
      </c>
      <c r="G39" s="8" t="s">
        <v>578</v>
      </c>
      <c r="H39" s="16">
        <v>32</v>
      </c>
      <c r="I39" s="16">
        <v>36.5</v>
      </c>
      <c r="J39" s="16">
        <f t="shared" si="2"/>
        <v>4.5</v>
      </c>
      <c r="K39" s="16">
        <f t="shared" si="3"/>
        <v>14.0625</v>
      </c>
      <c r="L39" s="19" t="s">
        <v>705</v>
      </c>
      <c r="N39" s="8">
        <v>2007</v>
      </c>
      <c r="O39" s="13" t="s">
        <v>145</v>
      </c>
      <c r="P39" s="13" t="s">
        <v>70</v>
      </c>
      <c r="Q39" s="8" t="s">
        <v>57</v>
      </c>
      <c r="R39" s="8" t="s">
        <v>412</v>
      </c>
    </row>
    <row r="40" spans="1:18" s="2" customFormat="1" ht="28.5" customHeight="1" x14ac:dyDescent="0.2">
      <c r="A40" s="8" t="s">
        <v>700</v>
      </c>
      <c r="B40" s="8" t="s">
        <v>708</v>
      </c>
      <c r="C40" s="8" t="s">
        <v>1253</v>
      </c>
      <c r="D40" s="8" t="s">
        <v>593</v>
      </c>
      <c r="E40" s="8"/>
      <c r="F40" s="8" t="s">
        <v>1232</v>
      </c>
      <c r="G40" s="8" t="s">
        <v>20</v>
      </c>
      <c r="H40" s="16">
        <v>15</v>
      </c>
      <c r="I40" s="16">
        <v>19.3</v>
      </c>
      <c r="J40" s="16">
        <f t="shared" si="2"/>
        <v>4.3000000000000007</v>
      </c>
      <c r="K40" s="16">
        <f t="shared" si="3"/>
        <v>28.666666666666657</v>
      </c>
      <c r="L40" s="19"/>
      <c r="N40" s="8">
        <v>2015</v>
      </c>
      <c r="O40" s="13" t="s">
        <v>145</v>
      </c>
      <c r="P40" s="13" t="s">
        <v>70</v>
      </c>
      <c r="Q40" s="8" t="s">
        <v>59</v>
      </c>
      <c r="R40" s="8"/>
    </row>
    <row r="41" spans="1:18" s="2" customFormat="1" ht="28.5" customHeight="1" x14ac:dyDescent="0.2">
      <c r="A41" s="8" t="s">
        <v>700</v>
      </c>
      <c r="B41" s="8" t="s">
        <v>766</v>
      </c>
      <c r="C41" s="8" t="s">
        <v>767</v>
      </c>
      <c r="D41" s="8" t="s">
        <v>670</v>
      </c>
      <c r="E41" s="8" t="s">
        <v>18</v>
      </c>
      <c r="F41" s="8"/>
      <c r="G41" s="8" t="s">
        <v>20</v>
      </c>
      <c r="H41" s="16">
        <v>47</v>
      </c>
      <c r="I41" s="16">
        <v>63</v>
      </c>
      <c r="J41" s="16">
        <f t="shared" si="2"/>
        <v>16</v>
      </c>
      <c r="K41" s="16">
        <f t="shared" si="3"/>
        <v>34.042553191489361</v>
      </c>
      <c r="L41" s="19"/>
      <c r="N41" s="8">
        <v>2009</v>
      </c>
      <c r="O41" s="13" t="s">
        <v>145</v>
      </c>
      <c r="P41" s="13" t="s">
        <v>70</v>
      </c>
      <c r="Q41" s="8" t="s">
        <v>57</v>
      </c>
      <c r="R41" s="8" t="s">
        <v>412</v>
      </c>
    </row>
    <row r="42" spans="1:18" s="2" customFormat="1" ht="28.5" customHeight="1" x14ac:dyDescent="0.2">
      <c r="A42" s="8" t="s">
        <v>700</v>
      </c>
      <c r="B42" s="8" t="s">
        <v>571</v>
      </c>
      <c r="C42" s="8" t="s">
        <v>369</v>
      </c>
      <c r="D42" s="8" t="s">
        <v>670</v>
      </c>
      <c r="E42" s="8" t="s">
        <v>18</v>
      </c>
      <c r="F42" s="8" t="s">
        <v>210</v>
      </c>
      <c r="G42" s="8" t="s">
        <v>578</v>
      </c>
      <c r="H42" s="16">
        <v>30</v>
      </c>
      <c r="I42" s="16">
        <v>33</v>
      </c>
      <c r="J42" s="16">
        <f t="shared" si="2"/>
        <v>3</v>
      </c>
      <c r="K42" s="16">
        <f t="shared" si="3"/>
        <v>10</v>
      </c>
      <c r="L42" s="13" t="s">
        <v>105</v>
      </c>
      <c r="N42" s="8">
        <v>2006</v>
      </c>
      <c r="O42" s="13" t="s">
        <v>145</v>
      </c>
      <c r="P42" s="13" t="s">
        <v>70</v>
      </c>
      <c r="Q42" s="8" t="s">
        <v>57</v>
      </c>
      <c r="R42" s="8" t="s">
        <v>412</v>
      </c>
    </row>
    <row r="43" spans="1:18" s="2" customFormat="1" ht="28.5" customHeight="1" x14ac:dyDescent="0.2">
      <c r="A43" s="8" t="s">
        <v>700</v>
      </c>
      <c r="B43" s="8" t="s">
        <v>895</v>
      </c>
      <c r="C43" s="8" t="s">
        <v>1163</v>
      </c>
      <c r="D43" s="8" t="s">
        <v>670</v>
      </c>
      <c r="E43" s="8" t="s">
        <v>18</v>
      </c>
      <c r="F43" s="8" t="s">
        <v>1164</v>
      </c>
      <c r="G43" s="8" t="s">
        <v>21</v>
      </c>
      <c r="H43" s="16">
        <v>25</v>
      </c>
      <c r="I43" s="16">
        <v>30</v>
      </c>
      <c r="J43" s="16">
        <f t="shared" si="2"/>
        <v>5</v>
      </c>
      <c r="K43" s="16">
        <f t="shared" si="3"/>
        <v>20</v>
      </c>
      <c r="L43" s="13"/>
      <c r="N43" s="8">
        <v>2014</v>
      </c>
      <c r="O43" s="13" t="s">
        <v>145</v>
      </c>
      <c r="P43" s="13" t="s">
        <v>70</v>
      </c>
      <c r="Q43" s="8" t="s">
        <v>57</v>
      </c>
      <c r="R43" s="8" t="s">
        <v>412</v>
      </c>
    </row>
    <row r="44" spans="1:18" s="2" customFormat="1" ht="28.5" customHeight="1" x14ac:dyDescent="0.2">
      <c r="A44" s="8" t="s">
        <v>700</v>
      </c>
      <c r="B44" s="8" t="s">
        <v>1246</v>
      </c>
      <c r="C44" s="8" t="s">
        <v>1247</v>
      </c>
      <c r="D44" s="8" t="s">
        <v>593</v>
      </c>
      <c r="E44" s="8"/>
      <c r="F44" s="8" t="s">
        <v>1248</v>
      </c>
      <c r="G44" s="8" t="s">
        <v>20</v>
      </c>
      <c r="H44" s="16">
        <v>11.2</v>
      </c>
      <c r="I44" s="16">
        <v>13.8</v>
      </c>
      <c r="J44" s="16">
        <f t="shared" si="2"/>
        <v>2.6000000000000014</v>
      </c>
      <c r="K44" s="16">
        <f t="shared" si="3"/>
        <v>23.214285714285722</v>
      </c>
      <c r="L44" s="13"/>
      <c r="N44" s="8">
        <v>2015</v>
      </c>
      <c r="O44" s="13" t="s">
        <v>145</v>
      </c>
      <c r="P44" s="13" t="s">
        <v>70</v>
      </c>
      <c r="Q44" s="8" t="s">
        <v>59</v>
      </c>
      <c r="R44" s="8"/>
    </row>
    <row r="45" spans="1:18" s="2" customFormat="1" ht="28.5" customHeight="1" x14ac:dyDescent="0.2">
      <c r="A45" s="8" t="s">
        <v>700</v>
      </c>
      <c r="B45" s="8" t="s">
        <v>709</v>
      </c>
      <c r="C45" s="8" t="s">
        <v>658</v>
      </c>
      <c r="D45" s="8" t="s">
        <v>670</v>
      </c>
      <c r="E45" s="8" t="s">
        <v>18</v>
      </c>
      <c r="F45" s="8"/>
      <c r="G45" s="8" t="s">
        <v>578</v>
      </c>
      <c r="H45" s="16">
        <v>45</v>
      </c>
      <c r="I45" s="16">
        <v>52</v>
      </c>
      <c r="J45" s="16">
        <f t="shared" si="2"/>
        <v>7</v>
      </c>
      <c r="K45" s="16">
        <f t="shared" si="3"/>
        <v>15.555555555555557</v>
      </c>
      <c r="L45" s="19"/>
      <c r="N45" s="8">
        <v>2007</v>
      </c>
      <c r="O45" s="13" t="s">
        <v>145</v>
      </c>
      <c r="P45" s="13" t="s">
        <v>70</v>
      </c>
      <c r="Q45" s="8" t="s">
        <v>57</v>
      </c>
      <c r="R45" s="8" t="s">
        <v>412</v>
      </c>
    </row>
    <row r="46" spans="1:18" s="2" customFormat="1" ht="28.5" customHeight="1" x14ac:dyDescent="0.2">
      <c r="A46" s="8" t="s">
        <v>700</v>
      </c>
      <c r="B46" s="8" t="s">
        <v>959</v>
      </c>
      <c r="C46" s="8" t="s">
        <v>958</v>
      </c>
      <c r="D46" s="8" t="s">
        <v>670</v>
      </c>
      <c r="E46" s="8" t="s">
        <v>19</v>
      </c>
      <c r="F46" s="8" t="s">
        <v>960</v>
      </c>
      <c r="G46" s="8" t="s">
        <v>21</v>
      </c>
      <c r="H46" s="16">
        <v>12.5</v>
      </c>
      <c r="I46" s="16">
        <v>14.6</v>
      </c>
      <c r="J46" s="16">
        <f t="shared" si="2"/>
        <v>2.0999999999999996</v>
      </c>
      <c r="K46" s="16">
        <f t="shared" si="3"/>
        <v>16.799999999999997</v>
      </c>
      <c r="L46" s="19" t="s">
        <v>961</v>
      </c>
      <c r="N46" s="8">
        <v>2011</v>
      </c>
      <c r="O46" s="13" t="s">
        <v>145</v>
      </c>
      <c r="P46" s="13" t="s">
        <v>70</v>
      </c>
      <c r="Q46" s="8" t="s">
        <v>57</v>
      </c>
      <c r="R46" s="8" t="s">
        <v>414</v>
      </c>
    </row>
    <row r="47" spans="1:18" s="2" customFormat="1" ht="28.5" customHeight="1" x14ac:dyDescent="0.2">
      <c r="A47" s="8" t="s">
        <v>700</v>
      </c>
      <c r="B47" s="8" t="s">
        <v>701</v>
      </c>
      <c r="C47" s="8" t="s">
        <v>368</v>
      </c>
      <c r="D47" s="8" t="s">
        <v>670</v>
      </c>
      <c r="E47" s="8" t="s">
        <v>18</v>
      </c>
      <c r="F47" s="8" t="s">
        <v>203</v>
      </c>
      <c r="G47" s="8" t="s">
        <v>578</v>
      </c>
      <c r="H47" s="16">
        <v>34.4</v>
      </c>
      <c r="I47" s="16">
        <v>38.200000000000003</v>
      </c>
      <c r="J47" s="16">
        <f t="shared" si="2"/>
        <v>3.8000000000000043</v>
      </c>
      <c r="K47" s="16">
        <f t="shared" si="3"/>
        <v>11.046511627906995</v>
      </c>
      <c r="L47" s="13" t="s">
        <v>104</v>
      </c>
      <c r="N47" s="8">
        <v>2006</v>
      </c>
      <c r="O47" s="13" t="s">
        <v>145</v>
      </c>
      <c r="P47" s="13" t="s">
        <v>70</v>
      </c>
      <c r="Q47" s="8" t="s">
        <v>57</v>
      </c>
      <c r="R47" s="8" t="s">
        <v>412</v>
      </c>
    </row>
    <row r="48" spans="1:18" s="2" customFormat="1" ht="28.5" customHeight="1" x14ac:dyDescent="0.2">
      <c r="A48" s="8" t="s">
        <v>700</v>
      </c>
      <c r="B48" s="8" t="s">
        <v>702</v>
      </c>
      <c r="C48" s="8" t="s">
        <v>370</v>
      </c>
      <c r="D48" s="8" t="s">
        <v>411</v>
      </c>
      <c r="E48" s="8" t="s">
        <v>19</v>
      </c>
      <c r="F48" s="8" t="s">
        <v>211</v>
      </c>
      <c r="G48" s="8" t="s">
        <v>578</v>
      </c>
      <c r="H48" s="16">
        <v>14</v>
      </c>
      <c r="I48" s="16">
        <v>18</v>
      </c>
      <c r="J48" s="16">
        <f t="shared" si="2"/>
        <v>4</v>
      </c>
      <c r="K48" s="16">
        <f t="shared" si="3"/>
        <v>28.571428571428584</v>
      </c>
      <c r="L48" s="13"/>
      <c r="N48" s="8">
        <v>2006</v>
      </c>
      <c r="O48" s="13" t="s">
        <v>145</v>
      </c>
      <c r="P48" s="13" t="s">
        <v>70</v>
      </c>
      <c r="Q48" s="8" t="s">
        <v>57</v>
      </c>
      <c r="R48" s="8" t="s">
        <v>414</v>
      </c>
    </row>
    <row r="49" spans="1:18" s="2" customFormat="1" ht="28.5" customHeight="1" x14ac:dyDescent="0.2">
      <c r="A49" s="8" t="s">
        <v>700</v>
      </c>
      <c r="B49" s="8" t="s">
        <v>707</v>
      </c>
      <c r="C49" s="8" t="s">
        <v>657</v>
      </c>
      <c r="D49" s="8" t="s">
        <v>670</v>
      </c>
      <c r="E49" s="8" t="s">
        <v>18</v>
      </c>
      <c r="F49" s="8" t="s">
        <v>187</v>
      </c>
      <c r="G49" s="8" t="s">
        <v>578</v>
      </c>
      <c r="H49" s="16">
        <v>13</v>
      </c>
      <c r="I49" s="16">
        <v>16.600000000000001</v>
      </c>
      <c r="J49" s="16">
        <f t="shared" si="2"/>
        <v>3.6000000000000014</v>
      </c>
      <c r="K49" s="16">
        <f t="shared" si="3"/>
        <v>27.692307692307708</v>
      </c>
      <c r="L49" s="13" t="s">
        <v>106</v>
      </c>
      <c r="N49" s="8">
        <v>2007</v>
      </c>
      <c r="O49" s="13" t="s">
        <v>145</v>
      </c>
      <c r="P49" s="13" t="s">
        <v>70</v>
      </c>
      <c r="Q49" s="8" t="s">
        <v>57</v>
      </c>
      <c r="R49" s="8" t="s">
        <v>412</v>
      </c>
    </row>
    <row r="50" spans="1:18" s="2" customFormat="1" ht="28.5" customHeight="1" x14ac:dyDescent="0.2">
      <c r="A50" s="8" t="s">
        <v>700</v>
      </c>
      <c r="B50" s="8" t="s">
        <v>707</v>
      </c>
      <c r="C50" s="8" t="s">
        <v>657</v>
      </c>
      <c r="D50" s="8" t="s">
        <v>670</v>
      </c>
      <c r="E50" s="8" t="s">
        <v>18</v>
      </c>
      <c r="F50" s="8" t="s">
        <v>187</v>
      </c>
      <c r="G50" s="8" t="s">
        <v>21</v>
      </c>
      <c r="H50" s="16">
        <v>13</v>
      </c>
      <c r="I50" s="16">
        <v>20</v>
      </c>
      <c r="J50" s="16">
        <f t="shared" si="2"/>
        <v>7</v>
      </c>
      <c r="K50" s="16">
        <f t="shared" si="3"/>
        <v>53.84615384615384</v>
      </c>
      <c r="L50" s="13" t="s">
        <v>107</v>
      </c>
      <c r="N50" s="8">
        <v>2007</v>
      </c>
      <c r="O50" s="13" t="s">
        <v>145</v>
      </c>
      <c r="P50" s="13" t="s">
        <v>70</v>
      </c>
      <c r="Q50" s="8" t="s">
        <v>57</v>
      </c>
      <c r="R50" s="8" t="s">
        <v>412</v>
      </c>
    </row>
    <row r="51" spans="1:18" s="2" customFormat="1" ht="28.5" customHeight="1" x14ac:dyDescent="0.2">
      <c r="A51" s="8" t="s">
        <v>15</v>
      </c>
      <c r="B51" s="8" t="s">
        <v>623</v>
      </c>
      <c r="C51" s="8" t="s">
        <v>35</v>
      </c>
      <c r="D51" s="8" t="s">
        <v>411</v>
      </c>
      <c r="E51" s="8" t="s">
        <v>19</v>
      </c>
      <c r="F51" s="8" t="s">
        <v>224</v>
      </c>
      <c r="G51" s="8" t="s">
        <v>578</v>
      </c>
      <c r="H51" s="16">
        <v>18.7</v>
      </c>
      <c r="I51" s="16">
        <v>21</v>
      </c>
      <c r="J51" s="16">
        <f t="shared" si="2"/>
        <v>2.3000000000000007</v>
      </c>
      <c r="K51" s="16">
        <f t="shared" si="3"/>
        <v>12.299465240641709</v>
      </c>
      <c r="L51" s="19" t="s">
        <v>158</v>
      </c>
      <c r="N51" s="8">
        <v>2007</v>
      </c>
      <c r="O51" s="13" t="s">
        <v>145</v>
      </c>
      <c r="P51" s="13" t="s">
        <v>71</v>
      </c>
      <c r="Q51" s="8" t="s">
        <v>57</v>
      </c>
      <c r="R51" s="8" t="s">
        <v>414</v>
      </c>
    </row>
    <row r="52" spans="1:18" s="2" customFormat="1" ht="28.5" customHeight="1" x14ac:dyDescent="0.2">
      <c r="A52" s="8" t="s">
        <v>15</v>
      </c>
      <c r="B52" s="8" t="s">
        <v>623</v>
      </c>
      <c r="C52" s="8" t="s">
        <v>35</v>
      </c>
      <c r="D52" s="8" t="s">
        <v>411</v>
      </c>
      <c r="E52" s="8" t="s">
        <v>19</v>
      </c>
      <c r="F52" s="8" t="s">
        <v>772</v>
      </c>
      <c r="G52" s="8" t="s">
        <v>578</v>
      </c>
      <c r="H52" s="16">
        <v>30.8</v>
      </c>
      <c r="I52" s="16">
        <v>37.6</v>
      </c>
      <c r="J52" s="16">
        <f t="shared" si="2"/>
        <v>6.8000000000000007</v>
      </c>
      <c r="K52" s="16">
        <f t="shared" si="3"/>
        <v>22.077922077922082</v>
      </c>
      <c r="L52" s="22" t="s">
        <v>773</v>
      </c>
      <c r="N52" s="8">
        <v>2009</v>
      </c>
      <c r="O52" s="13" t="s">
        <v>145</v>
      </c>
      <c r="P52" s="13" t="s">
        <v>71</v>
      </c>
      <c r="Q52" s="8" t="s">
        <v>57</v>
      </c>
      <c r="R52" s="8" t="s">
        <v>414</v>
      </c>
    </row>
    <row r="53" spans="1:18" s="119" customFormat="1" ht="28.5" customHeight="1" x14ac:dyDescent="0.2">
      <c r="A53" s="8" t="s">
        <v>15</v>
      </c>
      <c r="B53" s="8" t="s">
        <v>1241</v>
      </c>
      <c r="C53" s="8" t="s">
        <v>1242</v>
      </c>
      <c r="D53" s="8" t="s">
        <v>169</v>
      </c>
      <c r="E53" s="8"/>
      <c r="F53" s="13" t="s">
        <v>1243</v>
      </c>
      <c r="G53" s="8" t="s">
        <v>21</v>
      </c>
      <c r="H53" s="16">
        <v>20.100000000000001</v>
      </c>
      <c r="I53" s="16">
        <v>26.3</v>
      </c>
      <c r="J53" s="16">
        <f t="shared" si="2"/>
        <v>6.1999999999999993</v>
      </c>
      <c r="K53" s="16">
        <f t="shared" si="3"/>
        <v>30.845771144278586</v>
      </c>
      <c r="L53" s="22"/>
      <c r="N53" s="8">
        <v>2015</v>
      </c>
      <c r="O53" s="13" t="s">
        <v>145</v>
      </c>
      <c r="P53" s="13" t="s">
        <v>71</v>
      </c>
      <c r="Q53" s="8" t="s">
        <v>57</v>
      </c>
      <c r="R53" s="8"/>
    </row>
    <row r="54" spans="1:18" s="2" customFormat="1" ht="28.5" customHeight="1" x14ac:dyDescent="0.2">
      <c r="A54" s="8" t="s">
        <v>15</v>
      </c>
      <c r="B54" s="8" t="s">
        <v>16</v>
      </c>
      <c r="C54" s="8" t="s">
        <v>439</v>
      </c>
      <c r="D54" s="8" t="s">
        <v>600</v>
      </c>
      <c r="E54" s="8"/>
      <c r="F54" s="8"/>
      <c r="G54" s="8" t="s">
        <v>20</v>
      </c>
      <c r="H54" s="16">
        <v>250</v>
      </c>
      <c r="I54" s="16">
        <v>300</v>
      </c>
      <c r="J54" s="16">
        <f t="shared" si="2"/>
        <v>50</v>
      </c>
      <c r="K54" s="16">
        <f t="shared" si="3"/>
        <v>20</v>
      </c>
      <c r="L54" s="13" t="s">
        <v>138</v>
      </c>
      <c r="N54" s="8">
        <v>2006</v>
      </c>
      <c r="O54" s="13" t="s">
        <v>145</v>
      </c>
      <c r="P54" s="13" t="s">
        <v>71</v>
      </c>
      <c r="Q54" s="8" t="s">
        <v>59</v>
      </c>
      <c r="R54" s="8"/>
    </row>
    <row r="55" spans="1:18" s="2" customFormat="1" ht="28.5" customHeight="1" x14ac:dyDescent="0.2">
      <c r="A55" s="8" t="s">
        <v>15</v>
      </c>
      <c r="B55" s="8" t="s">
        <v>16</v>
      </c>
      <c r="C55" s="8" t="s">
        <v>480</v>
      </c>
      <c r="D55" s="8" t="s">
        <v>501</v>
      </c>
      <c r="E55" s="8" t="s">
        <v>154</v>
      </c>
      <c r="F55" s="8" t="s">
        <v>500</v>
      </c>
      <c r="G55" s="8" t="s">
        <v>20</v>
      </c>
      <c r="H55" s="16">
        <v>400</v>
      </c>
      <c r="I55" s="16">
        <v>450</v>
      </c>
      <c r="J55" s="16">
        <f t="shared" si="2"/>
        <v>50</v>
      </c>
      <c r="K55" s="16">
        <f t="shared" si="3"/>
        <v>12.5</v>
      </c>
      <c r="L55" s="13"/>
      <c r="N55" s="8">
        <v>2006</v>
      </c>
      <c r="O55" s="13" t="s">
        <v>145</v>
      </c>
      <c r="P55" s="13" t="s">
        <v>71</v>
      </c>
      <c r="Q55" s="8" t="s">
        <v>58</v>
      </c>
      <c r="R55" s="8"/>
    </row>
    <row r="56" spans="1:18" s="97" customFormat="1" ht="28.5" customHeight="1" x14ac:dyDescent="0.2">
      <c r="A56" s="8" t="s">
        <v>15</v>
      </c>
      <c r="B56" s="8" t="s">
        <v>1168</v>
      </c>
      <c r="C56" s="8" t="s">
        <v>1169</v>
      </c>
      <c r="D56" s="8" t="s">
        <v>593</v>
      </c>
      <c r="E56" s="8"/>
      <c r="F56" s="8" t="s">
        <v>929</v>
      </c>
      <c r="G56" s="8" t="s">
        <v>20</v>
      </c>
      <c r="H56" s="16">
        <v>16</v>
      </c>
      <c r="I56" s="16">
        <v>22</v>
      </c>
      <c r="J56" s="16">
        <f t="shared" si="2"/>
        <v>6</v>
      </c>
      <c r="K56" s="16">
        <f t="shared" si="3"/>
        <v>37.5</v>
      </c>
      <c r="L56" s="13" t="s">
        <v>1178</v>
      </c>
      <c r="N56" s="8">
        <v>2014</v>
      </c>
      <c r="O56" s="13" t="s">
        <v>145</v>
      </c>
      <c r="P56" s="13" t="s">
        <v>71</v>
      </c>
      <c r="Q56" s="8" t="s">
        <v>59</v>
      </c>
      <c r="R56" s="8"/>
    </row>
    <row r="57" spans="1:18" s="118" customFormat="1" ht="28.5" customHeight="1" x14ac:dyDescent="0.2">
      <c r="A57" s="8" t="s">
        <v>15</v>
      </c>
      <c r="B57" s="8" t="s">
        <v>1168</v>
      </c>
      <c r="C57" s="8" t="s">
        <v>1169</v>
      </c>
      <c r="D57" s="8" t="s">
        <v>602</v>
      </c>
      <c r="E57" s="8"/>
      <c r="F57" s="8"/>
      <c r="G57" s="8" t="s">
        <v>20</v>
      </c>
      <c r="H57" s="16">
        <v>12.1</v>
      </c>
      <c r="I57" s="16">
        <v>15.2</v>
      </c>
      <c r="J57" s="16">
        <f t="shared" si="2"/>
        <v>3.0999999999999996</v>
      </c>
      <c r="K57" s="16">
        <f t="shared" si="3"/>
        <v>25.619834710743802</v>
      </c>
      <c r="L57" s="13" t="s">
        <v>1170</v>
      </c>
      <c r="N57" s="8">
        <v>2014</v>
      </c>
      <c r="O57" s="13" t="s">
        <v>145</v>
      </c>
      <c r="P57" s="13" t="s">
        <v>71</v>
      </c>
      <c r="Q57" s="8" t="s">
        <v>59</v>
      </c>
      <c r="R57" s="8"/>
    </row>
    <row r="58" spans="1:18" s="2" customFormat="1" ht="28.5" customHeight="1" x14ac:dyDescent="0.2">
      <c r="A58" s="8" t="s">
        <v>15</v>
      </c>
      <c r="B58" s="8" t="s">
        <v>1168</v>
      </c>
      <c r="C58" s="8" t="s">
        <v>1169</v>
      </c>
      <c r="D58" s="8" t="s">
        <v>602</v>
      </c>
      <c r="E58" s="8"/>
      <c r="F58" s="8"/>
      <c r="G58" s="8" t="s">
        <v>20</v>
      </c>
      <c r="H58" s="16">
        <v>10.1</v>
      </c>
      <c r="I58" s="16">
        <v>12.3</v>
      </c>
      <c r="J58" s="16">
        <f t="shared" si="2"/>
        <v>2.2000000000000011</v>
      </c>
      <c r="K58" s="16">
        <f t="shared" si="3"/>
        <v>21.78217821782178</v>
      </c>
      <c r="L58" s="13" t="s">
        <v>1177</v>
      </c>
      <c r="N58" s="8">
        <v>2014</v>
      </c>
      <c r="O58" s="13" t="s">
        <v>145</v>
      </c>
      <c r="P58" s="13" t="s">
        <v>71</v>
      </c>
      <c r="Q58" s="8" t="s">
        <v>59</v>
      </c>
      <c r="R58" s="8"/>
    </row>
    <row r="59" spans="1:18" s="2" customFormat="1" ht="28.5" customHeight="1" x14ac:dyDescent="0.2">
      <c r="A59" s="8" t="s">
        <v>15</v>
      </c>
      <c r="B59" s="8" t="s">
        <v>580</v>
      </c>
      <c r="C59" s="8" t="s">
        <v>438</v>
      </c>
      <c r="D59" s="8" t="s">
        <v>600</v>
      </c>
      <c r="E59" s="8"/>
      <c r="F59" s="8"/>
      <c r="G59" s="8" t="s">
        <v>20</v>
      </c>
      <c r="H59" s="16">
        <v>300</v>
      </c>
      <c r="I59" s="16">
        <v>350</v>
      </c>
      <c r="J59" s="16">
        <f t="shared" si="2"/>
        <v>50</v>
      </c>
      <c r="K59" s="16">
        <f t="shared" si="3"/>
        <v>16.666666666666671</v>
      </c>
      <c r="L59" s="20" t="s">
        <v>137</v>
      </c>
      <c r="N59" s="8">
        <v>2006</v>
      </c>
      <c r="O59" s="13" t="s">
        <v>145</v>
      </c>
      <c r="P59" s="13" t="s">
        <v>71</v>
      </c>
      <c r="Q59" s="8" t="s">
        <v>59</v>
      </c>
      <c r="R59" s="8"/>
    </row>
    <row r="60" spans="1:18" s="2" customFormat="1" ht="28.5" customHeight="1" x14ac:dyDescent="0.2">
      <c r="A60" s="8" t="s">
        <v>15</v>
      </c>
      <c r="B60" s="8" t="s">
        <v>580</v>
      </c>
      <c r="C60" s="8" t="s">
        <v>340</v>
      </c>
      <c r="D60" s="8" t="s">
        <v>593</v>
      </c>
      <c r="E60" s="8"/>
      <c r="F60" s="8"/>
      <c r="G60" s="8" t="s">
        <v>20</v>
      </c>
      <c r="H60" s="16">
        <v>27</v>
      </c>
      <c r="I60" s="16">
        <v>31</v>
      </c>
      <c r="J60" s="16">
        <f t="shared" si="2"/>
        <v>4</v>
      </c>
      <c r="K60" s="16">
        <f t="shared" si="3"/>
        <v>14.81481481481481</v>
      </c>
      <c r="L60" s="13" t="s">
        <v>253</v>
      </c>
      <c r="N60" s="8">
        <v>2008</v>
      </c>
      <c r="O60" s="13" t="s">
        <v>145</v>
      </c>
      <c r="P60" s="13" t="s">
        <v>71</v>
      </c>
      <c r="Q60" s="8" t="s">
        <v>59</v>
      </c>
      <c r="R60" s="8"/>
    </row>
    <row r="61" spans="1:18" s="2" customFormat="1" ht="28.5" customHeight="1" x14ac:dyDescent="0.2">
      <c r="A61" s="8" t="s">
        <v>274</v>
      </c>
      <c r="B61" s="8" t="s">
        <v>493</v>
      </c>
      <c r="C61" s="8" t="s">
        <v>353</v>
      </c>
      <c r="D61" s="8" t="s">
        <v>913</v>
      </c>
      <c r="E61" s="8" t="s">
        <v>19</v>
      </c>
      <c r="F61" s="23"/>
      <c r="G61" s="8" t="s">
        <v>21</v>
      </c>
      <c r="H61" s="16">
        <v>16.600000000000001</v>
      </c>
      <c r="I61" s="16">
        <v>23.3</v>
      </c>
      <c r="J61" s="16">
        <f t="shared" si="2"/>
        <v>6.6999999999999993</v>
      </c>
      <c r="K61" s="16">
        <f t="shared" si="3"/>
        <v>40.361445783132524</v>
      </c>
      <c r="L61" s="13" t="s">
        <v>29</v>
      </c>
      <c r="N61" s="8">
        <v>2007</v>
      </c>
      <c r="O61" s="13" t="s">
        <v>145</v>
      </c>
      <c r="P61" s="13" t="s">
        <v>73</v>
      </c>
      <c r="Q61" s="8" t="s">
        <v>57</v>
      </c>
      <c r="R61" s="8" t="s">
        <v>414</v>
      </c>
    </row>
    <row r="62" spans="1:18" s="2" customFormat="1" ht="28.5" customHeight="1" x14ac:dyDescent="0.2">
      <c r="A62" s="8" t="s">
        <v>270</v>
      </c>
      <c r="B62" s="8" t="s">
        <v>1216</v>
      </c>
      <c r="C62" s="8" t="s">
        <v>1227</v>
      </c>
      <c r="D62" s="8" t="s">
        <v>619</v>
      </c>
      <c r="E62" s="8"/>
      <c r="F62" s="8" t="s">
        <v>1228</v>
      </c>
      <c r="G62" s="8" t="s">
        <v>21</v>
      </c>
      <c r="H62" s="16">
        <v>140</v>
      </c>
      <c r="I62" s="16">
        <v>185</v>
      </c>
      <c r="J62" s="16">
        <f t="shared" si="2"/>
        <v>45</v>
      </c>
      <c r="K62" s="16">
        <f t="shared" si="3"/>
        <v>32.142857142857139</v>
      </c>
      <c r="L62" s="13"/>
      <c r="N62" s="8">
        <v>2015</v>
      </c>
      <c r="O62" s="13" t="s">
        <v>145</v>
      </c>
      <c r="P62" s="13" t="s">
        <v>67</v>
      </c>
      <c r="Q62" s="8" t="s">
        <v>58</v>
      </c>
      <c r="R62" s="8"/>
    </row>
    <row r="63" spans="1:18" s="2" customFormat="1" ht="28.5" customHeight="1" x14ac:dyDescent="0.2">
      <c r="A63" s="8" t="s">
        <v>270</v>
      </c>
      <c r="B63" s="8" t="s">
        <v>740</v>
      </c>
      <c r="C63" s="8" t="s">
        <v>341</v>
      </c>
      <c r="D63" s="8" t="s">
        <v>619</v>
      </c>
      <c r="E63" s="8"/>
      <c r="F63" s="8" t="s">
        <v>433</v>
      </c>
      <c r="G63" s="8" t="s">
        <v>578</v>
      </c>
      <c r="H63" s="16">
        <v>100</v>
      </c>
      <c r="I63" s="16">
        <v>120</v>
      </c>
      <c r="J63" s="16">
        <f t="shared" si="2"/>
        <v>20</v>
      </c>
      <c r="K63" s="16">
        <f t="shared" si="3"/>
        <v>20</v>
      </c>
      <c r="L63" s="13"/>
      <c r="N63" s="8">
        <v>2009</v>
      </c>
      <c r="O63" s="13" t="s">
        <v>145</v>
      </c>
      <c r="P63" s="13" t="s">
        <v>67</v>
      </c>
      <c r="Q63" s="8" t="s">
        <v>58</v>
      </c>
      <c r="R63" s="8"/>
    </row>
    <row r="64" spans="1:18" s="2" customFormat="1" ht="28.5" customHeight="1" x14ac:dyDescent="0.2">
      <c r="A64" s="8" t="s">
        <v>270</v>
      </c>
      <c r="B64" s="8" t="s">
        <v>740</v>
      </c>
      <c r="C64" s="8" t="s">
        <v>341</v>
      </c>
      <c r="D64" s="8" t="s">
        <v>552</v>
      </c>
      <c r="E64" s="8"/>
      <c r="F64" s="8" t="s">
        <v>726</v>
      </c>
      <c r="G64" s="8" t="s">
        <v>20</v>
      </c>
      <c r="H64" s="16" t="s">
        <v>873</v>
      </c>
      <c r="I64" s="16" t="s">
        <v>874</v>
      </c>
      <c r="J64" s="16">
        <v>471</v>
      </c>
      <c r="K64" s="16">
        <v>12.79</v>
      </c>
      <c r="L64" s="13" t="s">
        <v>875</v>
      </c>
      <c r="N64" s="8">
        <v>2008</v>
      </c>
      <c r="O64" s="13" t="s">
        <v>145</v>
      </c>
      <c r="P64" s="13" t="s">
        <v>67</v>
      </c>
      <c r="Q64" s="8" t="s">
        <v>58</v>
      </c>
      <c r="R64" s="8"/>
    </row>
    <row r="65" spans="1:18" s="2" customFormat="1" ht="28.5" customHeight="1" x14ac:dyDescent="0.2">
      <c r="A65" s="8" t="s">
        <v>270</v>
      </c>
      <c r="B65" s="8" t="s">
        <v>740</v>
      </c>
      <c r="C65" s="8" t="s">
        <v>341</v>
      </c>
      <c r="D65" s="8" t="s">
        <v>670</v>
      </c>
      <c r="E65" s="8" t="s">
        <v>19</v>
      </c>
      <c r="F65" s="8" t="s">
        <v>837</v>
      </c>
      <c r="G65" s="8" t="s">
        <v>578</v>
      </c>
      <c r="H65" s="16">
        <v>17.3</v>
      </c>
      <c r="I65" s="16">
        <v>20.100000000000001</v>
      </c>
      <c r="J65" s="16">
        <f t="shared" ref="J65:J128" si="4">I65-H65</f>
        <v>2.8000000000000007</v>
      </c>
      <c r="K65" s="16">
        <f t="shared" ref="K65:K128" si="5">I65*100/H65-100</f>
        <v>16.184971098265905</v>
      </c>
      <c r="L65" s="13"/>
      <c r="N65" s="8">
        <v>2009</v>
      </c>
      <c r="O65" s="13" t="s">
        <v>145</v>
      </c>
      <c r="P65" s="13" t="s">
        <v>67</v>
      </c>
      <c r="Q65" s="8" t="s">
        <v>57</v>
      </c>
      <c r="R65" s="8" t="s">
        <v>414</v>
      </c>
    </row>
    <row r="66" spans="1:18" s="2" customFormat="1" ht="28.5" customHeight="1" x14ac:dyDescent="0.2">
      <c r="A66" s="8" t="s">
        <v>1152</v>
      </c>
      <c r="B66" s="8" t="s">
        <v>1153</v>
      </c>
      <c r="C66" s="8" t="s">
        <v>1154</v>
      </c>
      <c r="D66" s="8" t="s">
        <v>506</v>
      </c>
      <c r="E66" s="8"/>
      <c r="F66" s="8" t="s">
        <v>1155</v>
      </c>
      <c r="G66" s="8" t="s">
        <v>20</v>
      </c>
      <c r="H66" s="16">
        <v>320</v>
      </c>
      <c r="I66" s="16">
        <v>400</v>
      </c>
      <c r="J66" s="16">
        <f t="shared" si="4"/>
        <v>80</v>
      </c>
      <c r="K66" s="16">
        <f t="shared" si="5"/>
        <v>25</v>
      </c>
      <c r="L66" s="13" t="s">
        <v>1158</v>
      </c>
      <c r="N66" s="8">
        <v>2014</v>
      </c>
      <c r="O66" s="13" t="s">
        <v>145</v>
      </c>
      <c r="P66" s="13" t="s">
        <v>73</v>
      </c>
      <c r="Q66" s="8" t="s">
        <v>58</v>
      </c>
      <c r="R66" s="8"/>
    </row>
    <row r="67" spans="1:18" s="2" customFormat="1" ht="28.5" customHeight="1" x14ac:dyDescent="0.2">
      <c r="A67" s="8" t="s">
        <v>984</v>
      </c>
      <c r="B67" s="8" t="s">
        <v>985</v>
      </c>
      <c r="C67" s="8" t="s">
        <v>1162</v>
      </c>
      <c r="D67" s="8" t="s">
        <v>619</v>
      </c>
      <c r="E67" s="8"/>
      <c r="F67" s="8" t="s">
        <v>1115</v>
      </c>
      <c r="G67" s="8" t="s">
        <v>21</v>
      </c>
      <c r="H67" s="16">
        <v>295</v>
      </c>
      <c r="I67" s="16">
        <v>441</v>
      </c>
      <c r="J67" s="16">
        <f t="shared" si="4"/>
        <v>146</v>
      </c>
      <c r="K67" s="16">
        <f t="shared" si="5"/>
        <v>49.491525423728802</v>
      </c>
      <c r="L67" s="13" t="s">
        <v>1114</v>
      </c>
      <c r="N67" s="8">
        <v>2013</v>
      </c>
      <c r="O67" s="13" t="s">
        <v>145</v>
      </c>
      <c r="P67" s="13" t="s">
        <v>73</v>
      </c>
      <c r="Q67" s="8" t="s">
        <v>58</v>
      </c>
      <c r="R67" s="8"/>
    </row>
    <row r="68" spans="1:18" s="115" customFormat="1" ht="28.5" customHeight="1" x14ac:dyDescent="0.2">
      <c r="A68" s="8" t="s">
        <v>984</v>
      </c>
      <c r="B68" s="8" t="s">
        <v>985</v>
      </c>
      <c r="C68" s="8" t="s">
        <v>1162</v>
      </c>
      <c r="D68" s="8" t="s">
        <v>619</v>
      </c>
      <c r="E68" s="8"/>
      <c r="F68" s="8" t="s">
        <v>1116</v>
      </c>
      <c r="G68" s="8" t="s">
        <v>21</v>
      </c>
      <c r="H68" s="16">
        <v>347</v>
      </c>
      <c r="I68" s="16">
        <v>427</v>
      </c>
      <c r="J68" s="16">
        <f t="shared" si="4"/>
        <v>80</v>
      </c>
      <c r="K68" s="16">
        <f t="shared" si="5"/>
        <v>23.054755043227672</v>
      </c>
      <c r="L68" s="13" t="s">
        <v>1114</v>
      </c>
      <c r="N68" s="8">
        <v>2013</v>
      </c>
      <c r="O68" s="13" t="s">
        <v>145</v>
      </c>
      <c r="P68" s="13" t="s">
        <v>73</v>
      </c>
      <c r="Q68" s="8" t="s">
        <v>58</v>
      </c>
      <c r="R68" s="8"/>
    </row>
    <row r="69" spans="1:18" s="120" customFormat="1" ht="28.5" customHeight="1" x14ac:dyDescent="0.2">
      <c r="A69" s="8" t="s">
        <v>984</v>
      </c>
      <c r="B69" s="8" t="s">
        <v>985</v>
      </c>
      <c r="C69" s="8" t="s">
        <v>1162</v>
      </c>
      <c r="D69" s="8" t="s">
        <v>619</v>
      </c>
      <c r="E69" s="8"/>
      <c r="F69" s="8" t="s">
        <v>1116</v>
      </c>
      <c r="G69" s="8" t="s">
        <v>21</v>
      </c>
      <c r="H69" s="16">
        <v>240</v>
      </c>
      <c r="I69" s="16">
        <v>346</v>
      </c>
      <c r="J69" s="16">
        <f t="shared" si="4"/>
        <v>106</v>
      </c>
      <c r="K69" s="16">
        <f t="shared" si="5"/>
        <v>44.166666666666657</v>
      </c>
      <c r="L69" s="13" t="s">
        <v>1114</v>
      </c>
      <c r="N69" s="8">
        <v>2013</v>
      </c>
      <c r="O69" s="13" t="s">
        <v>145</v>
      </c>
      <c r="P69" s="13" t="s">
        <v>73</v>
      </c>
      <c r="Q69" s="8" t="s">
        <v>58</v>
      </c>
      <c r="R69" s="8"/>
    </row>
    <row r="70" spans="1:18" s="2" customFormat="1" ht="28.5" customHeight="1" x14ac:dyDescent="0.2">
      <c r="A70" s="8" t="s">
        <v>984</v>
      </c>
      <c r="B70" s="8" t="s">
        <v>985</v>
      </c>
      <c r="C70" s="8" t="s">
        <v>987</v>
      </c>
      <c r="D70" s="8" t="s">
        <v>619</v>
      </c>
      <c r="E70" s="8"/>
      <c r="F70" s="8" t="s">
        <v>986</v>
      </c>
      <c r="G70" s="8" t="s">
        <v>21</v>
      </c>
      <c r="H70" s="16">
        <v>410</v>
      </c>
      <c r="I70" s="16">
        <v>500</v>
      </c>
      <c r="J70" s="16">
        <f t="shared" si="4"/>
        <v>90</v>
      </c>
      <c r="K70" s="16">
        <f t="shared" si="5"/>
        <v>21.951219512195124</v>
      </c>
      <c r="L70" s="13" t="s">
        <v>988</v>
      </c>
      <c r="N70" s="8">
        <v>2011</v>
      </c>
      <c r="O70" s="13" t="s">
        <v>145</v>
      </c>
      <c r="P70" s="13" t="s">
        <v>73</v>
      </c>
      <c r="Q70" s="8" t="s">
        <v>58</v>
      </c>
      <c r="R70" s="8"/>
    </row>
    <row r="71" spans="1:18" s="2" customFormat="1" ht="28.5" customHeight="1" x14ac:dyDescent="0.2">
      <c r="A71" s="8" t="s">
        <v>984</v>
      </c>
      <c r="B71" s="8" t="s">
        <v>985</v>
      </c>
      <c r="C71" s="8" t="s">
        <v>987</v>
      </c>
      <c r="D71" s="8" t="s">
        <v>619</v>
      </c>
      <c r="E71" s="8"/>
      <c r="F71" s="8" t="s">
        <v>986</v>
      </c>
      <c r="G71" s="8" t="s">
        <v>20</v>
      </c>
      <c r="H71" s="16">
        <v>410</v>
      </c>
      <c r="I71" s="16">
        <v>461</v>
      </c>
      <c r="J71" s="16">
        <f t="shared" si="4"/>
        <v>51</v>
      </c>
      <c r="K71" s="16">
        <f t="shared" si="5"/>
        <v>12.439024390243901</v>
      </c>
      <c r="L71" s="13" t="s">
        <v>989</v>
      </c>
      <c r="N71" s="8">
        <v>2011</v>
      </c>
      <c r="O71" s="13" t="s">
        <v>145</v>
      </c>
      <c r="P71" s="13" t="s">
        <v>73</v>
      </c>
      <c r="Q71" s="8" t="s">
        <v>58</v>
      </c>
      <c r="R71" s="8"/>
    </row>
    <row r="72" spans="1:18" s="2" customFormat="1" ht="28.5" customHeight="1" x14ac:dyDescent="0.2">
      <c r="A72" s="8" t="s">
        <v>1021</v>
      </c>
      <c r="B72" s="8"/>
      <c r="C72" s="8" t="s">
        <v>1006</v>
      </c>
      <c r="D72" s="8" t="s">
        <v>670</v>
      </c>
      <c r="E72" s="8" t="s">
        <v>19</v>
      </c>
      <c r="F72" s="8" t="s">
        <v>1007</v>
      </c>
      <c r="G72" s="8" t="s">
        <v>20</v>
      </c>
      <c r="H72" s="16">
        <v>11.3</v>
      </c>
      <c r="I72" s="16">
        <v>14.01</v>
      </c>
      <c r="J72" s="16">
        <f t="shared" si="4"/>
        <v>2.7099999999999991</v>
      </c>
      <c r="K72" s="16">
        <f t="shared" si="5"/>
        <v>23.982300884955748</v>
      </c>
      <c r="L72" s="13" t="s">
        <v>1008</v>
      </c>
      <c r="N72" s="8">
        <v>2011</v>
      </c>
      <c r="O72" s="13" t="s">
        <v>145</v>
      </c>
      <c r="P72" s="13" t="s">
        <v>73</v>
      </c>
      <c r="Q72" s="8" t="s">
        <v>57</v>
      </c>
      <c r="R72" s="8" t="s">
        <v>414</v>
      </c>
    </row>
    <row r="73" spans="1:18" s="2" customFormat="1" ht="28.5" customHeight="1" x14ac:dyDescent="0.2">
      <c r="A73" s="8" t="s">
        <v>159</v>
      </c>
      <c r="B73" s="8" t="s">
        <v>278</v>
      </c>
      <c r="C73" s="8" t="s">
        <v>22</v>
      </c>
      <c r="D73" s="8" t="s">
        <v>410</v>
      </c>
      <c r="E73" s="8" t="s">
        <v>18</v>
      </c>
      <c r="F73" s="8" t="s">
        <v>235</v>
      </c>
      <c r="G73" s="8" t="s">
        <v>20</v>
      </c>
      <c r="H73" s="16">
        <v>18.600000000000001</v>
      </c>
      <c r="I73" s="16">
        <v>24.6</v>
      </c>
      <c r="J73" s="16">
        <f t="shared" si="4"/>
        <v>6</v>
      </c>
      <c r="K73" s="16">
        <f t="shared" si="5"/>
        <v>32.258064516129025</v>
      </c>
      <c r="L73" s="13" t="s">
        <v>56</v>
      </c>
      <c r="N73" s="8">
        <v>2006</v>
      </c>
      <c r="O73" s="13" t="s">
        <v>145</v>
      </c>
      <c r="P73" s="13" t="s">
        <v>72</v>
      </c>
      <c r="Q73" s="8" t="s">
        <v>59</v>
      </c>
      <c r="R73" s="8" t="s">
        <v>412</v>
      </c>
    </row>
    <row r="74" spans="1:18" s="2" customFormat="1" ht="28.5" customHeight="1" x14ac:dyDescent="0.2">
      <c r="A74" s="8" t="s">
        <v>159</v>
      </c>
      <c r="B74" s="8" t="s">
        <v>277</v>
      </c>
      <c r="C74" s="8" t="s">
        <v>22</v>
      </c>
      <c r="D74" s="8" t="s">
        <v>410</v>
      </c>
      <c r="E74" s="8" t="s">
        <v>18</v>
      </c>
      <c r="F74" s="8" t="s">
        <v>234</v>
      </c>
      <c r="G74" s="8" t="s">
        <v>20</v>
      </c>
      <c r="H74" s="16">
        <v>18.399999999999999</v>
      </c>
      <c r="I74" s="16">
        <v>25.4</v>
      </c>
      <c r="J74" s="16">
        <f t="shared" si="4"/>
        <v>7</v>
      </c>
      <c r="K74" s="16">
        <f t="shared" si="5"/>
        <v>38.043478260869563</v>
      </c>
      <c r="L74" s="13" t="s">
        <v>55</v>
      </c>
      <c r="N74" s="8">
        <v>2006</v>
      </c>
      <c r="O74" s="13" t="s">
        <v>145</v>
      </c>
      <c r="P74" s="13" t="s">
        <v>72</v>
      </c>
      <c r="Q74" s="8" t="s">
        <v>59</v>
      </c>
      <c r="R74" s="8" t="s">
        <v>412</v>
      </c>
    </row>
    <row r="75" spans="1:18" s="99" customFormat="1" ht="28.5" customHeight="1" x14ac:dyDescent="0.2">
      <c r="A75" s="8" t="s">
        <v>159</v>
      </c>
      <c r="B75" s="8" t="s">
        <v>279</v>
      </c>
      <c r="C75" s="8" t="s">
        <v>22</v>
      </c>
      <c r="D75" s="8" t="s">
        <v>410</v>
      </c>
      <c r="E75" s="8" t="s">
        <v>19</v>
      </c>
      <c r="F75" s="8" t="s">
        <v>236</v>
      </c>
      <c r="G75" s="8" t="s">
        <v>20</v>
      </c>
      <c r="H75" s="16">
        <v>15</v>
      </c>
      <c r="I75" s="16">
        <v>17.100000000000001</v>
      </c>
      <c r="J75" s="16">
        <f t="shared" si="4"/>
        <v>2.1000000000000014</v>
      </c>
      <c r="K75" s="16">
        <f t="shared" si="5"/>
        <v>14.000000000000014</v>
      </c>
      <c r="L75" s="13" t="s">
        <v>123</v>
      </c>
      <c r="N75" s="8">
        <v>2006</v>
      </c>
      <c r="O75" s="13" t="s">
        <v>145</v>
      </c>
      <c r="P75" s="13" t="s">
        <v>72</v>
      </c>
      <c r="Q75" s="8" t="s">
        <v>59</v>
      </c>
      <c r="R75" s="8" t="s">
        <v>414</v>
      </c>
    </row>
    <row r="76" spans="1:18" s="100" customFormat="1" ht="28.5" customHeight="1" x14ac:dyDescent="0.2">
      <c r="A76" s="8" t="s">
        <v>165</v>
      </c>
      <c r="B76" s="8" t="s">
        <v>166</v>
      </c>
      <c r="C76" s="8" t="s">
        <v>163</v>
      </c>
      <c r="D76" s="8" t="s">
        <v>619</v>
      </c>
      <c r="E76" s="8"/>
      <c r="F76" s="8" t="s">
        <v>431</v>
      </c>
      <c r="G76" s="8" t="s">
        <v>21</v>
      </c>
      <c r="H76" s="16">
        <v>130</v>
      </c>
      <c r="I76" s="16">
        <v>152</v>
      </c>
      <c r="J76" s="16">
        <f t="shared" si="4"/>
        <v>22</v>
      </c>
      <c r="K76" s="16">
        <f t="shared" si="5"/>
        <v>16.92307692307692</v>
      </c>
      <c r="L76" s="13" t="s">
        <v>462</v>
      </c>
      <c r="N76" s="8">
        <v>2006</v>
      </c>
      <c r="O76" s="13" t="s">
        <v>145</v>
      </c>
      <c r="P76" s="13" t="s">
        <v>71</v>
      </c>
      <c r="Q76" s="8" t="s">
        <v>58</v>
      </c>
      <c r="R76" s="8"/>
    </row>
    <row r="77" spans="1:18" s="100" customFormat="1" ht="28.5" customHeight="1" x14ac:dyDescent="0.2">
      <c r="A77" s="8" t="s">
        <v>165</v>
      </c>
      <c r="B77" s="8" t="s">
        <v>290</v>
      </c>
      <c r="C77" s="8" t="s">
        <v>461</v>
      </c>
      <c r="D77" s="8" t="s">
        <v>619</v>
      </c>
      <c r="E77" s="8"/>
      <c r="F77" s="8" t="s">
        <v>430</v>
      </c>
      <c r="G77" s="8" t="s">
        <v>21</v>
      </c>
      <c r="H77" s="16">
        <v>203</v>
      </c>
      <c r="I77" s="16">
        <v>224</v>
      </c>
      <c r="J77" s="16">
        <f t="shared" si="4"/>
        <v>21</v>
      </c>
      <c r="K77" s="16">
        <f t="shared" si="5"/>
        <v>10.34482758620689</v>
      </c>
      <c r="L77" s="13" t="s">
        <v>162</v>
      </c>
      <c r="N77" s="8">
        <v>2006</v>
      </c>
      <c r="O77" s="13" t="s">
        <v>145</v>
      </c>
      <c r="P77" s="13" t="s">
        <v>71</v>
      </c>
      <c r="Q77" s="8" t="s">
        <v>58</v>
      </c>
      <c r="R77" s="8"/>
    </row>
    <row r="78" spans="1:18" s="2" customFormat="1" ht="28.5" customHeight="1" x14ac:dyDescent="0.2">
      <c r="A78" s="8" t="s">
        <v>5</v>
      </c>
      <c r="B78" s="8" t="s">
        <v>285</v>
      </c>
      <c r="C78" s="8" t="s">
        <v>497</v>
      </c>
      <c r="D78" s="8" t="s">
        <v>501</v>
      </c>
      <c r="E78" s="8" t="s">
        <v>154</v>
      </c>
      <c r="F78" s="8"/>
      <c r="G78" s="8" t="s">
        <v>20</v>
      </c>
      <c r="H78" s="16">
        <v>230</v>
      </c>
      <c r="I78" s="16">
        <v>292</v>
      </c>
      <c r="J78" s="16">
        <f t="shared" si="4"/>
        <v>62</v>
      </c>
      <c r="K78" s="16">
        <f t="shared" si="5"/>
        <v>26.956521739130437</v>
      </c>
      <c r="L78" s="13" t="s">
        <v>496</v>
      </c>
      <c r="N78" s="8">
        <v>2006</v>
      </c>
      <c r="O78" s="13" t="s">
        <v>145</v>
      </c>
      <c r="P78" s="13" t="s">
        <v>68</v>
      </c>
      <c r="Q78" s="8" t="s">
        <v>58</v>
      </c>
      <c r="R78" s="8"/>
    </row>
    <row r="79" spans="1:18" s="2" customFormat="1" ht="28.5" customHeight="1" x14ac:dyDescent="0.2">
      <c r="A79" s="8" t="s">
        <v>5</v>
      </c>
      <c r="B79" s="8" t="s">
        <v>311</v>
      </c>
      <c r="C79" s="8" t="s">
        <v>387</v>
      </c>
      <c r="D79" s="8" t="s">
        <v>501</v>
      </c>
      <c r="E79" s="8" t="s">
        <v>154</v>
      </c>
      <c r="F79" s="8" t="s">
        <v>419</v>
      </c>
      <c r="G79" s="8" t="s">
        <v>20</v>
      </c>
      <c r="H79" s="16">
        <v>200</v>
      </c>
      <c r="I79" s="16">
        <v>281</v>
      </c>
      <c r="J79" s="16">
        <f t="shared" si="4"/>
        <v>81</v>
      </c>
      <c r="K79" s="16">
        <f t="shared" si="5"/>
        <v>40.5</v>
      </c>
      <c r="L79" s="13" t="s">
        <v>134</v>
      </c>
      <c r="N79" s="8">
        <v>2006</v>
      </c>
      <c r="O79" s="13" t="s">
        <v>145</v>
      </c>
      <c r="P79" s="13" t="s">
        <v>68</v>
      </c>
      <c r="Q79" s="8" t="s">
        <v>58</v>
      </c>
      <c r="R79" s="8"/>
    </row>
    <row r="80" spans="1:18" s="2" customFormat="1" ht="28.5" customHeight="1" x14ac:dyDescent="0.2">
      <c r="A80" s="8" t="s">
        <v>5</v>
      </c>
      <c r="B80" s="8" t="s">
        <v>311</v>
      </c>
      <c r="C80" s="8" t="s">
        <v>387</v>
      </c>
      <c r="D80" s="8" t="s">
        <v>619</v>
      </c>
      <c r="E80" s="8"/>
      <c r="F80" s="8" t="s">
        <v>550</v>
      </c>
      <c r="G80" s="8" t="s">
        <v>21</v>
      </c>
      <c r="H80" s="16">
        <v>157.1</v>
      </c>
      <c r="I80" s="16">
        <v>227.1</v>
      </c>
      <c r="J80" s="16">
        <f t="shared" si="4"/>
        <v>70</v>
      </c>
      <c r="K80" s="16">
        <f t="shared" si="5"/>
        <v>44.557606619987268</v>
      </c>
      <c r="L80" s="13"/>
      <c r="N80" s="8">
        <v>2006</v>
      </c>
      <c r="O80" s="13" t="s">
        <v>145</v>
      </c>
      <c r="P80" s="13" t="s">
        <v>68</v>
      </c>
      <c r="Q80" s="8" t="s">
        <v>58</v>
      </c>
      <c r="R80" s="8"/>
    </row>
    <row r="81" spans="1:18" s="2" customFormat="1" ht="28.5" customHeight="1" x14ac:dyDescent="0.2">
      <c r="A81" s="8" t="s">
        <v>5</v>
      </c>
      <c r="B81" s="8" t="s">
        <v>311</v>
      </c>
      <c r="C81" s="8" t="s">
        <v>387</v>
      </c>
      <c r="D81" s="8" t="s">
        <v>554</v>
      </c>
      <c r="E81" s="8"/>
      <c r="F81" s="8" t="s">
        <v>449</v>
      </c>
      <c r="G81" s="8" t="s">
        <v>20</v>
      </c>
      <c r="H81" s="16">
        <v>264.7</v>
      </c>
      <c r="I81" s="16">
        <v>294.10000000000002</v>
      </c>
      <c r="J81" s="16">
        <f t="shared" si="4"/>
        <v>29.400000000000034</v>
      </c>
      <c r="K81" s="16">
        <f t="shared" si="5"/>
        <v>11.106913486966391</v>
      </c>
      <c r="L81" s="13" t="s">
        <v>510</v>
      </c>
      <c r="N81" s="8">
        <v>2006</v>
      </c>
      <c r="O81" s="13" t="s">
        <v>145</v>
      </c>
      <c r="P81" s="13" t="s">
        <v>68</v>
      </c>
      <c r="Q81" s="8" t="s">
        <v>58</v>
      </c>
      <c r="R81" s="8"/>
    </row>
    <row r="82" spans="1:18" s="2" customFormat="1" ht="28.5" customHeight="1" x14ac:dyDescent="0.2">
      <c r="A82" s="8" t="s">
        <v>5</v>
      </c>
      <c r="B82" s="8" t="s">
        <v>311</v>
      </c>
      <c r="C82" s="8" t="s">
        <v>387</v>
      </c>
      <c r="D82" s="8" t="s">
        <v>621</v>
      </c>
      <c r="E82" s="8"/>
      <c r="F82" s="8" t="s">
        <v>423</v>
      </c>
      <c r="G82" s="8" t="s">
        <v>20</v>
      </c>
      <c r="H82" s="16">
        <v>82.4</v>
      </c>
      <c r="I82" s="16">
        <v>158.80000000000001</v>
      </c>
      <c r="J82" s="16">
        <f t="shared" si="4"/>
        <v>76.400000000000006</v>
      </c>
      <c r="K82" s="16">
        <f t="shared" si="5"/>
        <v>92.718446601941764</v>
      </c>
      <c r="L82" s="13" t="s">
        <v>504</v>
      </c>
      <c r="N82" s="8">
        <v>2006</v>
      </c>
      <c r="O82" s="13" t="s">
        <v>145</v>
      </c>
      <c r="P82" s="13" t="s">
        <v>68</v>
      </c>
      <c r="Q82" s="8" t="s">
        <v>58</v>
      </c>
      <c r="R82" s="8"/>
    </row>
    <row r="83" spans="1:18" s="2" customFormat="1" ht="28.5" customHeight="1" x14ac:dyDescent="0.2">
      <c r="A83" s="8" t="s">
        <v>5</v>
      </c>
      <c r="B83" s="8" t="s">
        <v>311</v>
      </c>
      <c r="C83" s="8" t="s">
        <v>84</v>
      </c>
      <c r="D83" s="8" t="s">
        <v>192</v>
      </c>
      <c r="E83" s="8"/>
      <c r="F83" s="8" t="s">
        <v>417</v>
      </c>
      <c r="G83" s="8" t="s">
        <v>578</v>
      </c>
      <c r="H83" s="16">
        <v>35.5</v>
      </c>
      <c r="I83" s="16">
        <v>39.9</v>
      </c>
      <c r="J83" s="16">
        <f t="shared" si="4"/>
        <v>4.3999999999999986</v>
      </c>
      <c r="K83" s="16">
        <f t="shared" si="5"/>
        <v>12.394366197183103</v>
      </c>
      <c r="L83" s="13" t="s">
        <v>23</v>
      </c>
      <c r="N83" s="8">
        <v>2007</v>
      </c>
      <c r="O83" s="13" t="s">
        <v>144</v>
      </c>
      <c r="P83" s="13" t="s">
        <v>68</v>
      </c>
      <c r="Q83" s="8" t="s">
        <v>57</v>
      </c>
      <c r="R83" s="8"/>
    </row>
    <row r="84" spans="1:18" s="2" customFormat="1" ht="28.5" customHeight="1" x14ac:dyDescent="0.2">
      <c r="A84" s="8" t="s">
        <v>5</v>
      </c>
      <c r="B84" s="8" t="s">
        <v>311</v>
      </c>
      <c r="C84" s="8" t="s">
        <v>84</v>
      </c>
      <c r="D84" s="8" t="s">
        <v>192</v>
      </c>
      <c r="E84" s="8"/>
      <c r="F84" s="8" t="s">
        <v>417</v>
      </c>
      <c r="G84" s="8" t="s">
        <v>20</v>
      </c>
      <c r="H84" s="16">
        <v>35.5</v>
      </c>
      <c r="I84" s="16">
        <v>43.2</v>
      </c>
      <c r="J84" s="16">
        <f t="shared" si="4"/>
        <v>7.7000000000000028</v>
      </c>
      <c r="K84" s="16">
        <f t="shared" si="5"/>
        <v>21.690140845070417</v>
      </c>
      <c r="L84" s="13" t="s">
        <v>24</v>
      </c>
      <c r="N84" s="8">
        <v>2007</v>
      </c>
      <c r="O84" s="13" t="s">
        <v>144</v>
      </c>
      <c r="P84" s="13" t="s">
        <v>68</v>
      </c>
      <c r="Q84" s="8" t="s">
        <v>57</v>
      </c>
      <c r="R84" s="8"/>
    </row>
    <row r="85" spans="1:18" s="2" customFormat="1" ht="28.5" customHeight="1" x14ac:dyDescent="0.2">
      <c r="A85" s="8" t="s">
        <v>5</v>
      </c>
      <c r="B85" s="8" t="s">
        <v>1</v>
      </c>
      <c r="C85" s="8" t="s">
        <v>2</v>
      </c>
      <c r="D85" s="8" t="s">
        <v>670</v>
      </c>
      <c r="E85" s="8" t="s">
        <v>19</v>
      </c>
      <c r="F85" s="8" t="s">
        <v>217</v>
      </c>
      <c r="G85" s="8" t="s">
        <v>578</v>
      </c>
      <c r="H85" s="16">
        <v>15.2</v>
      </c>
      <c r="I85" s="16">
        <v>18.100000000000001</v>
      </c>
      <c r="J85" s="16">
        <f t="shared" si="4"/>
        <v>2.9000000000000021</v>
      </c>
      <c r="K85" s="16">
        <f t="shared" si="5"/>
        <v>19.078947368421069</v>
      </c>
      <c r="L85" s="13"/>
      <c r="N85" s="8">
        <v>2007</v>
      </c>
      <c r="O85" s="13" t="s">
        <v>145</v>
      </c>
      <c r="P85" s="13" t="s">
        <v>68</v>
      </c>
      <c r="Q85" s="8" t="s">
        <v>57</v>
      </c>
      <c r="R85" s="8" t="s">
        <v>414</v>
      </c>
    </row>
    <row r="86" spans="1:18" s="2" customFormat="1" ht="28.5" customHeight="1" x14ac:dyDescent="0.2">
      <c r="A86" s="8" t="s">
        <v>5</v>
      </c>
      <c r="B86" s="8" t="s">
        <v>720</v>
      </c>
      <c r="C86" s="8" t="s">
        <v>661</v>
      </c>
      <c r="D86" s="8" t="s">
        <v>192</v>
      </c>
      <c r="E86" s="8"/>
      <c r="F86" s="8" t="s">
        <v>417</v>
      </c>
      <c r="G86" s="8" t="s">
        <v>21</v>
      </c>
      <c r="H86" s="16">
        <v>17</v>
      </c>
      <c r="I86" s="16">
        <v>26.3</v>
      </c>
      <c r="J86" s="16">
        <f t="shared" si="4"/>
        <v>9.3000000000000007</v>
      </c>
      <c r="K86" s="16">
        <f t="shared" si="5"/>
        <v>54.705882352941188</v>
      </c>
      <c r="L86" s="13" t="s">
        <v>255</v>
      </c>
      <c r="N86" s="8">
        <v>2007</v>
      </c>
      <c r="O86" s="13" t="s">
        <v>145</v>
      </c>
      <c r="P86" s="13" t="s">
        <v>68</v>
      </c>
      <c r="Q86" s="8" t="s">
        <v>57</v>
      </c>
      <c r="R86" s="8"/>
    </row>
    <row r="87" spans="1:18" s="106" customFormat="1" ht="40.5" customHeight="1" x14ac:dyDescent="0.2">
      <c r="A87" s="8" t="s">
        <v>5</v>
      </c>
      <c r="B87" s="8" t="s">
        <v>720</v>
      </c>
      <c r="C87" s="8" t="s">
        <v>661</v>
      </c>
      <c r="D87" s="8" t="s">
        <v>411</v>
      </c>
      <c r="E87" s="8" t="s">
        <v>19</v>
      </c>
      <c r="F87" s="8" t="s">
        <v>1125</v>
      </c>
      <c r="G87" s="8" t="s">
        <v>21</v>
      </c>
      <c r="H87" s="16">
        <v>18</v>
      </c>
      <c r="I87" s="16">
        <v>34.5</v>
      </c>
      <c r="J87" s="16">
        <f t="shared" si="4"/>
        <v>16.5</v>
      </c>
      <c r="K87" s="16">
        <f t="shared" si="5"/>
        <v>91.666666666666657</v>
      </c>
      <c r="L87" s="13" t="s">
        <v>1126</v>
      </c>
      <c r="N87" s="8">
        <v>2014</v>
      </c>
      <c r="O87" s="13" t="s">
        <v>145</v>
      </c>
      <c r="P87" s="13" t="s">
        <v>68</v>
      </c>
      <c r="Q87" s="8" t="s">
        <v>57</v>
      </c>
      <c r="R87" s="8" t="s">
        <v>414</v>
      </c>
    </row>
    <row r="88" spans="1:18" s="108" customFormat="1" ht="40.5" customHeight="1" x14ac:dyDescent="0.2">
      <c r="A88" s="8" t="s">
        <v>5</v>
      </c>
      <c r="B88" s="8" t="s">
        <v>720</v>
      </c>
      <c r="C88" s="8" t="s">
        <v>721</v>
      </c>
      <c r="D88" s="8" t="s">
        <v>619</v>
      </c>
      <c r="E88" s="8"/>
      <c r="F88" s="8" t="s">
        <v>550</v>
      </c>
      <c r="G88" s="8" t="s">
        <v>20</v>
      </c>
      <c r="H88" s="16">
        <v>136</v>
      </c>
      <c r="I88" s="16">
        <v>204</v>
      </c>
      <c r="J88" s="16">
        <f t="shared" si="4"/>
        <v>68</v>
      </c>
      <c r="K88" s="16">
        <f t="shared" si="5"/>
        <v>50</v>
      </c>
      <c r="L88" s="13" t="s">
        <v>174</v>
      </c>
      <c r="N88" s="8">
        <v>2006</v>
      </c>
      <c r="O88" s="13" t="s">
        <v>145</v>
      </c>
      <c r="P88" s="13" t="s">
        <v>68</v>
      </c>
      <c r="Q88" s="8" t="s">
        <v>58</v>
      </c>
      <c r="R88" s="8"/>
    </row>
    <row r="89" spans="1:18" s="122" customFormat="1" ht="40.5" customHeight="1" x14ac:dyDescent="0.2">
      <c r="A89" s="8" t="s">
        <v>5</v>
      </c>
      <c r="B89" s="8" t="s">
        <v>720</v>
      </c>
      <c r="C89" s="8" t="s">
        <v>721</v>
      </c>
      <c r="D89" s="8" t="s">
        <v>670</v>
      </c>
      <c r="E89" s="8" t="s">
        <v>19</v>
      </c>
      <c r="F89" s="8"/>
      <c r="G89" s="8" t="s">
        <v>578</v>
      </c>
      <c r="H89" s="16">
        <v>39</v>
      </c>
      <c r="I89" s="16">
        <v>44.7</v>
      </c>
      <c r="J89" s="16">
        <f t="shared" si="4"/>
        <v>5.7000000000000028</v>
      </c>
      <c r="K89" s="16">
        <f t="shared" si="5"/>
        <v>14.615384615384613</v>
      </c>
      <c r="L89" s="13"/>
      <c r="N89" s="8">
        <v>2007</v>
      </c>
      <c r="O89" s="13" t="s">
        <v>145</v>
      </c>
      <c r="P89" s="13" t="s">
        <v>68</v>
      </c>
      <c r="Q89" s="8" t="s">
        <v>57</v>
      </c>
      <c r="R89" s="8" t="s">
        <v>414</v>
      </c>
    </row>
    <row r="90" spans="1:18" s="35" customFormat="1" ht="28.5" customHeight="1" x14ac:dyDescent="0.2">
      <c r="A90" s="8" t="s">
        <v>5</v>
      </c>
      <c r="B90" s="8" t="s">
        <v>720</v>
      </c>
      <c r="C90" s="8" t="s">
        <v>721</v>
      </c>
      <c r="D90" s="8" t="s">
        <v>192</v>
      </c>
      <c r="E90" s="8"/>
      <c r="F90" s="8" t="s">
        <v>417</v>
      </c>
      <c r="G90" s="8" t="s">
        <v>578</v>
      </c>
      <c r="H90" s="16">
        <v>22</v>
      </c>
      <c r="I90" s="16">
        <v>26</v>
      </c>
      <c r="J90" s="16">
        <f t="shared" si="4"/>
        <v>4</v>
      </c>
      <c r="K90" s="16">
        <f t="shared" si="5"/>
        <v>18.181818181818187</v>
      </c>
      <c r="L90" s="13"/>
      <c r="N90" s="8">
        <v>2006</v>
      </c>
      <c r="O90" s="13" t="s">
        <v>145</v>
      </c>
      <c r="P90" s="13" t="s">
        <v>68</v>
      </c>
      <c r="Q90" s="8" t="s">
        <v>57</v>
      </c>
      <c r="R90" s="8"/>
    </row>
    <row r="91" spans="1:18" s="35" customFormat="1" ht="28.5" customHeight="1" x14ac:dyDescent="0.2">
      <c r="A91" s="8" t="s">
        <v>5</v>
      </c>
      <c r="B91" s="8" t="s">
        <v>312</v>
      </c>
      <c r="C91" s="8" t="s">
        <v>386</v>
      </c>
      <c r="D91" s="8" t="s">
        <v>183</v>
      </c>
      <c r="E91" s="8" t="s">
        <v>406</v>
      </c>
      <c r="F91" s="8" t="s">
        <v>492</v>
      </c>
      <c r="G91" s="8" t="s">
        <v>20</v>
      </c>
      <c r="H91" s="16">
        <v>304</v>
      </c>
      <c r="I91" s="16">
        <v>345</v>
      </c>
      <c r="J91" s="16">
        <f t="shared" si="4"/>
        <v>41</v>
      </c>
      <c r="K91" s="16">
        <f t="shared" si="5"/>
        <v>13.486842105263165</v>
      </c>
      <c r="L91" s="19" t="s">
        <v>491</v>
      </c>
      <c r="N91" s="8">
        <v>2007</v>
      </c>
      <c r="O91" s="13" t="s">
        <v>145</v>
      </c>
      <c r="P91" s="13" t="s">
        <v>68</v>
      </c>
      <c r="Q91" s="8" t="s">
        <v>57</v>
      </c>
      <c r="R91" s="8"/>
    </row>
    <row r="92" spans="1:18" s="35" customFormat="1" ht="28.5" customHeight="1" x14ac:dyDescent="0.2">
      <c r="A92" s="8" t="s">
        <v>5</v>
      </c>
      <c r="B92" s="8" t="s">
        <v>312</v>
      </c>
      <c r="C92" s="8" t="s">
        <v>386</v>
      </c>
      <c r="D92" s="8" t="s">
        <v>411</v>
      </c>
      <c r="E92" s="8" t="s">
        <v>19</v>
      </c>
      <c r="F92" s="8" t="s">
        <v>1087</v>
      </c>
      <c r="G92" s="8" t="s">
        <v>20</v>
      </c>
      <c r="H92" s="16">
        <v>16.75</v>
      </c>
      <c r="I92" s="16">
        <v>22.1</v>
      </c>
      <c r="J92" s="16">
        <f t="shared" si="4"/>
        <v>5.3500000000000014</v>
      </c>
      <c r="K92" s="16">
        <f t="shared" si="5"/>
        <v>31.9402985074627</v>
      </c>
      <c r="L92" s="19" t="s">
        <v>1088</v>
      </c>
      <c r="N92" s="8">
        <v>2013</v>
      </c>
      <c r="O92" s="13" t="s">
        <v>145</v>
      </c>
      <c r="P92" s="13" t="s">
        <v>68</v>
      </c>
      <c r="Q92" s="8" t="s">
        <v>57</v>
      </c>
      <c r="R92" s="8" t="s">
        <v>414</v>
      </c>
    </row>
    <row r="93" spans="1:18" s="35" customFormat="1" ht="28.5" customHeight="1" x14ac:dyDescent="0.2">
      <c r="A93" s="8" t="s">
        <v>5</v>
      </c>
      <c r="B93" s="8" t="s">
        <v>717</v>
      </c>
      <c r="C93" s="8" t="s">
        <v>463</v>
      </c>
      <c r="D93" s="8" t="s">
        <v>619</v>
      </c>
      <c r="E93" s="8"/>
      <c r="F93" s="8"/>
      <c r="G93" s="8" t="s">
        <v>20</v>
      </c>
      <c r="H93" s="16">
        <v>160</v>
      </c>
      <c r="I93" s="16">
        <v>200</v>
      </c>
      <c r="J93" s="16">
        <f t="shared" si="4"/>
        <v>40</v>
      </c>
      <c r="K93" s="16">
        <f t="shared" si="5"/>
        <v>25</v>
      </c>
      <c r="L93" s="13" t="s">
        <v>174</v>
      </c>
      <c r="N93" s="8">
        <v>2006</v>
      </c>
      <c r="O93" s="13" t="s">
        <v>145</v>
      </c>
      <c r="P93" s="13" t="s">
        <v>68</v>
      </c>
      <c r="Q93" s="8" t="s">
        <v>58</v>
      </c>
      <c r="R93" s="8"/>
    </row>
    <row r="94" spans="1:18" s="35" customFormat="1" ht="28.5" customHeight="1" x14ac:dyDescent="0.2">
      <c r="A94" s="8" t="s">
        <v>5</v>
      </c>
      <c r="B94" s="8" t="s">
        <v>717</v>
      </c>
      <c r="C94" s="8" t="s">
        <v>377</v>
      </c>
      <c r="D94" s="8" t="s">
        <v>183</v>
      </c>
      <c r="E94" s="8" t="s">
        <v>406</v>
      </c>
      <c r="F94" s="8"/>
      <c r="G94" s="8" t="s">
        <v>20</v>
      </c>
      <c r="H94" s="16">
        <v>300</v>
      </c>
      <c r="I94" s="16">
        <v>420</v>
      </c>
      <c r="J94" s="16">
        <f t="shared" si="4"/>
        <v>120</v>
      </c>
      <c r="K94" s="16">
        <f t="shared" si="5"/>
        <v>40</v>
      </c>
      <c r="L94" s="19" t="s">
        <v>259</v>
      </c>
      <c r="N94" s="8">
        <v>2007</v>
      </c>
      <c r="O94" s="13" t="s">
        <v>145</v>
      </c>
      <c r="P94" s="13" t="s">
        <v>68</v>
      </c>
      <c r="Q94" s="8" t="s">
        <v>57</v>
      </c>
      <c r="R94" s="8"/>
    </row>
    <row r="95" spans="1:18" s="83" customFormat="1" ht="16.5" x14ac:dyDescent="0.2">
      <c r="A95" s="8" t="s">
        <v>5</v>
      </c>
      <c r="B95" s="8" t="s">
        <v>717</v>
      </c>
      <c r="C95" s="8" t="s">
        <v>377</v>
      </c>
      <c r="D95" s="8" t="s">
        <v>411</v>
      </c>
      <c r="E95" s="8" t="s">
        <v>19</v>
      </c>
      <c r="F95" s="8" t="s">
        <v>195</v>
      </c>
      <c r="G95" s="8" t="s">
        <v>578</v>
      </c>
      <c r="H95" s="16">
        <v>35.1</v>
      </c>
      <c r="I95" s="16">
        <v>41</v>
      </c>
      <c r="J95" s="16">
        <f t="shared" si="4"/>
        <v>5.8999999999999986</v>
      </c>
      <c r="K95" s="16">
        <f t="shared" si="5"/>
        <v>16.809116809116802</v>
      </c>
      <c r="L95" s="13"/>
      <c r="N95" s="8">
        <v>2006</v>
      </c>
      <c r="O95" s="13" t="s">
        <v>145</v>
      </c>
      <c r="P95" s="13" t="s">
        <v>68</v>
      </c>
      <c r="Q95" s="8" t="s">
        <v>57</v>
      </c>
      <c r="R95" s="8" t="s">
        <v>414</v>
      </c>
    </row>
    <row r="96" spans="1:18" s="83" customFormat="1" ht="22.5" x14ac:dyDescent="0.2">
      <c r="A96" s="8" t="s">
        <v>5</v>
      </c>
      <c r="B96" s="8" t="s">
        <v>717</v>
      </c>
      <c r="C96" s="8" t="s">
        <v>660</v>
      </c>
      <c r="D96" s="8" t="s">
        <v>411</v>
      </c>
      <c r="E96" s="8" t="s">
        <v>19</v>
      </c>
      <c r="F96" s="8"/>
      <c r="G96" s="8" t="s">
        <v>21</v>
      </c>
      <c r="H96" s="16">
        <v>34.6</v>
      </c>
      <c r="I96" s="16">
        <v>45.3</v>
      </c>
      <c r="J96" s="16">
        <f t="shared" si="4"/>
        <v>10.699999999999996</v>
      </c>
      <c r="K96" s="16">
        <f t="shared" si="5"/>
        <v>30.924855491329481</v>
      </c>
      <c r="L96" s="13"/>
      <c r="N96" s="8">
        <v>2006</v>
      </c>
      <c r="O96" s="13" t="s">
        <v>145</v>
      </c>
      <c r="P96" s="13" t="s">
        <v>68</v>
      </c>
      <c r="Q96" s="8" t="s">
        <v>57</v>
      </c>
      <c r="R96" s="8" t="s">
        <v>414</v>
      </c>
    </row>
    <row r="97" spans="1:20" s="83" customFormat="1" ht="22.5" x14ac:dyDescent="0.2">
      <c r="A97" s="8" t="s">
        <v>5</v>
      </c>
      <c r="B97" s="8" t="s">
        <v>718</v>
      </c>
      <c r="C97" s="8" t="s">
        <v>719</v>
      </c>
      <c r="D97" s="8" t="s">
        <v>670</v>
      </c>
      <c r="E97" s="8" t="s">
        <v>19</v>
      </c>
      <c r="F97" s="8" t="s">
        <v>218</v>
      </c>
      <c r="G97" s="8" t="s">
        <v>21</v>
      </c>
      <c r="H97" s="16">
        <v>35.9</v>
      </c>
      <c r="I97" s="16">
        <v>41.2</v>
      </c>
      <c r="J97" s="16">
        <f t="shared" si="4"/>
        <v>5.3000000000000043</v>
      </c>
      <c r="K97" s="16">
        <f t="shared" si="5"/>
        <v>14.763231197771589</v>
      </c>
      <c r="L97" s="13"/>
      <c r="N97" s="8">
        <v>2006</v>
      </c>
      <c r="O97" s="13" t="s">
        <v>145</v>
      </c>
      <c r="P97" s="13" t="s">
        <v>68</v>
      </c>
      <c r="Q97" s="8" t="s">
        <v>57</v>
      </c>
      <c r="R97" s="8" t="s">
        <v>414</v>
      </c>
    </row>
    <row r="98" spans="1:20" s="95" customFormat="1" ht="30.75" customHeight="1" x14ac:dyDescent="0.2">
      <c r="A98" s="8" t="s">
        <v>5</v>
      </c>
      <c r="B98" s="8" t="s">
        <v>718</v>
      </c>
      <c r="C98" s="8" t="s">
        <v>719</v>
      </c>
      <c r="D98" s="8" t="s">
        <v>670</v>
      </c>
      <c r="E98" s="8" t="s">
        <v>19</v>
      </c>
      <c r="F98" s="8" t="s">
        <v>217</v>
      </c>
      <c r="G98" s="8" t="s">
        <v>578</v>
      </c>
      <c r="H98" s="16">
        <v>24.7</v>
      </c>
      <c r="I98" s="16">
        <v>28.1</v>
      </c>
      <c r="J98" s="16">
        <f t="shared" si="4"/>
        <v>3.4000000000000021</v>
      </c>
      <c r="K98" s="16">
        <f t="shared" si="5"/>
        <v>13.765182186234824</v>
      </c>
      <c r="L98" s="13"/>
      <c r="N98" s="8">
        <v>2007</v>
      </c>
      <c r="O98" s="13" t="s">
        <v>145</v>
      </c>
      <c r="P98" s="13" t="s">
        <v>68</v>
      </c>
      <c r="Q98" s="8" t="s">
        <v>57</v>
      </c>
      <c r="R98" s="8" t="s">
        <v>414</v>
      </c>
    </row>
    <row r="99" spans="1:20" s="42" customFormat="1" ht="16.5" x14ac:dyDescent="0.2">
      <c r="A99" s="8" t="s">
        <v>5</v>
      </c>
      <c r="B99" s="8" t="s">
        <v>722</v>
      </c>
      <c r="C99" s="8" t="s">
        <v>723</v>
      </c>
      <c r="D99" s="8" t="s">
        <v>670</v>
      </c>
      <c r="E99" s="8" t="s">
        <v>19</v>
      </c>
      <c r="F99" s="8"/>
      <c r="G99" s="8" t="s">
        <v>578</v>
      </c>
      <c r="H99" s="16">
        <v>20.8</v>
      </c>
      <c r="I99" s="16">
        <v>24.3</v>
      </c>
      <c r="J99" s="16">
        <f t="shared" si="4"/>
        <v>3.5</v>
      </c>
      <c r="K99" s="16">
        <f t="shared" si="5"/>
        <v>16.826923076923066</v>
      </c>
      <c r="L99" s="13"/>
      <c r="N99" s="8">
        <v>2006</v>
      </c>
      <c r="O99" s="13" t="s">
        <v>145</v>
      </c>
      <c r="P99" s="13" t="s">
        <v>68</v>
      </c>
      <c r="Q99" s="8" t="s">
        <v>57</v>
      </c>
      <c r="R99" s="8" t="s">
        <v>414</v>
      </c>
    </row>
    <row r="100" spans="1:20" s="2" customFormat="1" ht="28.5" customHeight="1" x14ac:dyDescent="0.2">
      <c r="A100" s="8" t="s">
        <v>5</v>
      </c>
      <c r="B100" s="8" t="s">
        <v>724</v>
      </c>
      <c r="C100" s="8" t="s">
        <v>725</v>
      </c>
      <c r="D100" s="8" t="s">
        <v>670</v>
      </c>
      <c r="E100" s="8" t="s">
        <v>19</v>
      </c>
      <c r="F100" s="8" t="s">
        <v>219</v>
      </c>
      <c r="G100" s="8" t="s">
        <v>21</v>
      </c>
      <c r="H100" s="16">
        <v>18.600000000000001</v>
      </c>
      <c r="I100" s="16">
        <v>22.4</v>
      </c>
      <c r="J100" s="16">
        <f t="shared" si="4"/>
        <v>3.7999999999999972</v>
      </c>
      <c r="K100" s="16">
        <f t="shared" si="5"/>
        <v>20.430107526881713</v>
      </c>
      <c r="L100" s="13"/>
      <c r="N100" s="8">
        <v>2007</v>
      </c>
      <c r="O100" s="13" t="s">
        <v>145</v>
      </c>
      <c r="P100" s="13" t="s">
        <v>68</v>
      </c>
      <c r="Q100" s="8" t="s">
        <v>57</v>
      </c>
      <c r="R100" s="8" t="s">
        <v>414</v>
      </c>
    </row>
    <row r="101" spans="1:20" s="2" customFormat="1" ht="28.5" customHeight="1" x14ac:dyDescent="0.2">
      <c r="A101" s="8" t="s">
        <v>5</v>
      </c>
      <c r="B101" s="8" t="s">
        <v>724</v>
      </c>
      <c r="C101" s="8" t="s">
        <v>732</v>
      </c>
      <c r="D101" s="8" t="s">
        <v>670</v>
      </c>
      <c r="E101" s="8" t="s">
        <v>19</v>
      </c>
      <c r="F101" s="8" t="s">
        <v>219</v>
      </c>
      <c r="G101" s="8" t="s">
        <v>578</v>
      </c>
      <c r="H101" s="16">
        <v>15.7</v>
      </c>
      <c r="I101" s="16">
        <v>17.8</v>
      </c>
      <c r="J101" s="16">
        <f t="shared" si="4"/>
        <v>2.1000000000000014</v>
      </c>
      <c r="K101" s="16">
        <f t="shared" si="5"/>
        <v>13.375796178343961</v>
      </c>
      <c r="L101" s="24"/>
      <c r="N101" s="8">
        <v>2008</v>
      </c>
      <c r="O101" s="13" t="s">
        <v>145</v>
      </c>
      <c r="P101" s="13" t="s">
        <v>68</v>
      </c>
      <c r="Q101" s="8" t="s">
        <v>57</v>
      </c>
      <c r="R101" s="8" t="s">
        <v>414</v>
      </c>
      <c r="S101" s="11"/>
      <c r="T101" s="11"/>
    </row>
    <row r="102" spans="1:20" s="2" customFormat="1" ht="28.5" customHeight="1" x14ac:dyDescent="0.2">
      <c r="A102" s="8" t="s">
        <v>5</v>
      </c>
      <c r="B102" s="8" t="s">
        <v>724</v>
      </c>
      <c r="C102" s="8" t="s">
        <v>732</v>
      </c>
      <c r="D102" s="8" t="s">
        <v>411</v>
      </c>
      <c r="E102" s="8" t="s">
        <v>19</v>
      </c>
      <c r="F102" s="8" t="s">
        <v>221</v>
      </c>
      <c r="G102" s="8" t="s">
        <v>578</v>
      </c>
      <c r="H102" s="16">
        <v>18.7</v>
      </c>
      <c r="I102" s="16">
        <v>21.1</v>
      </c>
      <c r="J102" s="16">
        <f t="shared" si="4"/>
        <v>2.4000000000000021</v>
      </c>
      <c r="K102" s="16">
        <f t="shared" si="5"/>
        <v>12.83422459893049</v>
      </c>
      <c r="L102" s="24"/>
      <c r="N102" s="8">
        <v>2007</v>
      </c>
      <c r="O102" s="13" t="s">
        <v>145</v>
      </c>
      <c r="P102" s="13" t="s">
        <v>68</v>
      </c>
      <c r="Q102" s="8" t="s">
        <v>57</v>
      </c>
      <c r="R102" s="8" t="s">
        <v>414</v>
      </c>
      <c r="S102" s="11"/>
      <c r="T102" s="11"/>
    </row>
    <row r="103" spans="1:20" s="2" customFormat="1" ht="28.5" customHeight="1" x14ac:dyDescent="0.2">
      <c r="A103" s="8" t="s">
        <v>5</v>
      </c>
      <c r="B103" s="8" t="s">
        <v>724</v>
      </c>
      <c r="C103" s="8" t="s">
        <v>662</v>
      </c>
      <c r="D103" s="8" t="s">
        <v>192</v>
      </c>
      <c r="E103" s="8"/>
      <c r="F103" s="8" t="s">
        <v>220</v>
      </c>
      <c r="G103" s="8" t="s">
        <v>578</v>
      </c>
      <c r="H103" s="16">
        <v>18</v>
      </c>
      <c r="I103" s="16">
        <v>21.5</v>
      </c>
      <c r="J103" s="16">
        <f t="shared" si="4"/>
        <v>3.5</v>
      </c>
      <c r="K103" s="16">
        <f t="shared" si="5"/>
        <v>19.444444444444443</v>
      </c>
      <c r="L103" s="13" t="s">
        <v>157</v>
      </c>
      <c r="N103" s="8">
        <v>2007</v>
      </c>
      <c r="O103" s="13" t="s">
        <v>145</v>
      </c>
      <c r="P103" s="13" t="s">
        <v>68</v>
      </c>
      <c r="Q103" s="8" t="s">
        <v>57</v>
      </c>
      <c r="R103" s="8"/>
    </row>
    <row r="104" spans="1:20" s="2" customFormat="1" ht="28.5" customHeight="1" x14ac:dyDescent="0.2">
      <c r="A104" s="8" t="s">
        <v>5</v>
      </c>
      <c r="B104" s="8"/>
      <c r="C104" s="8" t="s">
        <v>464</v>
      </c>
      <c r="D104" s="8" t="s">
        <v>619</v>
      </c>
      <c r="E104" s="8"/>
      <c r="F104" s="8" t="s">
        <v>550</v>
      </c>
      <c r="G104" s="8" t="s">
        <v>21</v>
      </c>
      <c r="H104" s="16">
        <v>220</v>
      </c>
      <c r="I104" s="16">
        <v>280</v>
      </c>
      <c r="J104" s="16">
        <f t="shared" si="4"/>
        <v>60</v>
      </c>
      <c r="K104" s="16">
        <f t="shared" si="5"/>
        <v>27.272727272727266</v>
      </c>
      <c r="L104" s="13"/>
      <c r="N104" s="8">
        <v>2007</v>
      </c>
      <c r="O104" s="13" t="s">
        <v>145</v>
      </c>
      <c r="P104" s="13" t="s">
        <v>68</v>
      </c>
      <c r="Q104" s="8" t="s">
        <v>58</v>
      </c>
      <c r="R104" s="8"/>
    </row>
    <row r="105" spans="1:20" s="2" customFormat="1" ht="28.5" customHeight="1" x14ac:dyDescent="0.2">
      <c r="A105" s="8" t="s">
        <v>10</v>
      </c>
      <c r="B105" s="8" t="s">
        <v>11</v>
      </c>
      <c r="C105" s="8" t="s">
        <v>668</v>
      </c>
      <c r="D105" s="8" t="s">
        <v>619</v>
      </c>
      <c r="E105" s="8"/>
      <c r="F105" s="8" t="s">
        <v>432</v>
      </c>
      <c r="G105" s="8" t="s">
        <v>21</v>
      </c>
      <c r="H105" s="16">
        <v>455</v>
      </c>
      <c r="I105" s="16">
        <v>545</v>
      </c>
      <c r="J105" s="16">
        <f t="shared" si="4"/>
        <v>90</v>
      </c>
      <c r="K105" s="16">
        <f t="shared" si="5"/>
        <v>19.780219780219781</v>
      </c>
      <c r="L105" s="13"/>
      <c r="N105" s="8">
        <v>2007</v>
      </c>
      <c r="O105" s="13" t="s">
        <v>145</v>
      </c>
      <c r="P105" s="13" t="s">
        <v>71</v>
      </c>
      <c r="Q105" s="8" t="s">
        <v>58</v>
      </c>
      <c r="R105" s="8"/>
    </row>
    <row r="106" spans="1:20" s="2" customFormat="1" ht="28.5" customHeight="1" x14ac:dyDescent="0.2">
      <c r="A106" s="8" t="s">
        <v>10</v>
      </c>
      <c r="B106" s="8" t="s">
        <v>11</v>
      </c>
      <c r="C106" s="8" t="s">
        <v>668</v>
      </c>
      <c r="D106" s="8" t="s">
        <v>670</v>
      </c>
      <c r="E106" s="8" t="s">
        <v>19</v>
      </c>
      <c r="F106" s="8" t="s">
        <v>214</v>
      </c>
      <c r="G106" s="8" t="s">
        <v>21</v>
      </c>
      <c r="H106" s="16">
        <v>31</v>
      </c>
      <c r="I106" s="16">
        <v>46</v>
      </c>
      <c r="J106" s="16">
        <f t="shared" si="4"/>
        <v>15</v>
      </c>
      <c r="K106" s="16">
        <f t="shared" si="5"/>
        <v>48.387096774193537</v>
      </c>
      <c r="L106" s="13" t="s">
        <v>256</v>
      </c>
      <c r="N106" s="8">
        <v>2007</v>
      </c>
      <c r="O106" s="13" t="s">
        <v>145</v>
      </c>
      <c r="P106" s="13" t="s">
        <v>71</v>
      </c>
      <c r="Q106" s="8" t="s">
        <v>57</v>
      </c>
      <c r="R106" s="8" t="s">
        <v>414</v>
      </c>
    </row>
    <row r="107" spans="1:20" s="2" customFormat="1" ht="28.5" customHeight="1" x14ac:dyDescent="0.2">
      <c r="A107" s="8" t="s">
        <v>570</v>
      </c>
      <c r="B107" s="8" t="s">
        <v>735</v>
      </c>
      <c r="C107" s="8" t="s">
        <v>764</v>
      </c>
      <c r="D107" s="8" t="s">
        <v>670</v>
      </c>
      <c r="E107" s="8" t="s">
        <v>18</v>
      </c>
      <c r="F107" s="8"/>
      <c r="G107" s="8" t="s">
        <v>20</v>
      </c>
      <c r="H107" s="16">
        <v>39.5</v>
      </c>
      <c r="I107" s="16">
        <v>48.1</v>
      </c>
      <c r="J107" s="16">
        <f t="shared" si="4"/>
        <v>8.6000000000000014</v>
      </c>
      <c r="K107" s="16">
        <f t="shared" si="5"/>
        <v>21.77215189873418</v>
      </c>
      <c r="L107" s="13" t="s">
        <v>765</v>
      </c>
      <c r="N107" s="8">
        <v>2009</v>
      </c>
      <c r="O107" s="13" t="s">
        <v>145</v>
      </c>
      <c r="P107" s="13" t="s">
        <v>70</v>
      </c>
      <c r="Q107" s="8" t="s">
        <v>57</v>
      </c>
      <c r="R107" s="8" t="s">
        <v>412</v>
      </c>
    </row>
    <row r="108" spans="1:20" s="2" customFormat="1" ht="28.5" customHeight="1" x14ac:dyDescent="0.2">
      <c r="A108" s="8" t="s">
        <v>570</v>
      </c>
      <c r="B108" s="8" t="s">
        <v>1089</v>
      </c>
      <c r="C108" s="8" t="s">
        <v>1090</v>
      </c>
      <c r="D108" s="8" t="s">
        <v>593</v>
      </c>
      <c r="E108" s="8"/>
      <c r="F108" s="8" t="s">
        <v>832</v>
      </c>
      <c r="G108" s="8" t="s">
        <v>20</v>
      </c>
      <c r="H108" s="16">
        <v>29.96</v>
      </c>
      <c r="I108" s="16">
        <v>35.4</v>
      </c>
      <c r="J108" s="16">
        <f t="shared" si="4"/>
        <v>5.4399999999999977</v>
      </c>
      <c r="K108" s="16">
        <f t="shared" si="5"/>
        <v>18.157543391188241</v>
      </c>
      <c r="L108" s="13" t="s">
        <v>1091</v>
      </c>
      <c r="N108" s="8">
        <v>2013</v>
      </c>
      <c r="O108" s="13" t="s">
        <v>145</v>
      </c>
      <c r="P108" s="13" t="s">
        <v>70</v>
      </c>
      <c r="Q108" s="8" t="s">
        <v>59</v>
      </c>
      <c r="R108" s="8"/>
    </row>
    <row r="109" spans="1:20" s="2" customFormat="1" ht="28.5" customHeight="1" x14ac:dyDescent="0.2">
      <c r="A109" s="8" t="s">
        <v>570</v>
      </c>
      <c r="B109" s="8" t="s">
        <v>313</v>
      </c>
      <c r="C109" s="8" t="s">
        <v>85</v>
      </c>
      <c r="D109" s="8" t="s">
        <v>672</v>
      </c>
      <c r="E109" s="8"/>
      <c r="F109" s="8" t="s">
        <v>193</v>
      </c>
      <c r="G109" s="8" t="s">
        <v>21</v>
      </c>
      <c r="H109" s="16">
        <v>75.2</v>
      </c>
      <c r="I109" s="16">
        <v>86.5</v>
      </c>
      <c r="J109" s="16">
        <f t="shared" si="4"/>
        <v>11.299999999999997</v>
      </c>
      <c r="K109" s="16">
        <f t="shared" si="5"/>
        <v>15.026595744680847</v>
      </c>
      <c r="L109" s="13"/>
      <c r="N109" s="8">
        <v>2006</v>
      </c>
      <c r="O109" s="13" t="s">
        <v>144</v>
      </c>
      <c r="P109" s="13" t="s">
        <v>70</v>
      </c>
      <c r="Q109" s="8" t="s">
        <v>57</v>
      </c>
      <c r="R109" s="8"/>
    </row>
    <row r="110" spans="1:20" s="2" customFormat="1" ht="28.5" customHeight="1" x14ac:dyDescent="0.2">
      <c r="A110" s="8" t="s">
        <v>570</v>
      </c>
      <c r="B110" s="8" t="s">
        <v>690</v>
      </c>
      <c r="C110" s="8" t="s">
        <v>801</v>
      </c>
      <c r="D110" s="8" t="s">
        <v>619</v>
      </c>
      <c r="E110" s="8"/>
      <c r="F110" s="8"/>
      <c r="G110" s="8" t="s">
        <v>20</v>
      </c>
      <c r="H110" s="16">
        <v>280</v>
      </c>
      <c r="I110" s="16">
        <v>340</v>
      </c>
      <c r="J110" s="16">
        <f t="shared" si="4"/>
        <v>60</v>
      </c>
      <c r="K110" s="16">
        <f t="shared" si="5"/>
        <v>21.428571428571431</v>
      </c>
      <c r="L110" s="13"/>
      <c r="N110" s="8">
        <v>2009</v>
      </c>
      <c r="O110" s="13" t="s">
        <v>145</v>
      </c>
      <c r="P110" s="13" t="s">
        <v>70</v>
      </c>
      <c r="Q110" s="8" t="s">
        <v>58</v>
      </c>
      <c r="R110" s="8"/>
    </row>
    <row r="111" spans="1:20" s="2" customFormat="1" ht="28.5" customHeight="1" x14ac:dyDescent="0.2">
      <c r="A111" s="8" t="s">
        <v>570</v>
      </c>
      <c r="B111" s="8" t="s">
        <v>592</v>
      </c>
      <c r="C111" s="8" t="s">
        <v>339</v>
      </c>
      <c r="D111" s="8" t="s">
        <v>593</v>
      </c>
      <c r="E111" s="8"/>
      <c r="F111" s="8"/>
      <c r="G111" s="8" t="s">
        <v>20</v>
      </c>
      <c r="H111" s="16">
        <v>36</v>
      </c>
      <c r="I111" s="16">
        <v>39.76</v>
      </c>
      <c r="J111" s="16">
        <f t="shared" si="4"/>
        <v>3.759999999999998</v>
      </c>
      <c r="K111" s="16">
        <f t="shared" si="5"/>
        <v>10.444444444444443</v>
      </c>
      <c r="L111" s="13" t="s">
        <v>26</v>
      </c>
      <c r="N111" s="8">
        <v>2008</v>
      </c>
      <c r="O111" s="13" t="s">
        <v>145</v>
      </c>
      <c r="P111" s="13" t="s">
        <v>70</v>
      </c>
      <c r="Q111" s="8" t="s">
        <v>59</v>
      </c>
      <c r="R111" s="8"/>
    </row>
    <row r="112" spans="1:20" s="2" customFormat="1" ht="28.5" customHeight="1" x14ac:dyDescent="0.2">
      <c r="A112" s="8" t="s">
        <v>570</v>
      </c>
      <c r="B112" s="8" t="s">
        <v>893</v>
      </c>
      <c r="C112" s="8" t="s">
        <v>894</v>
      </c>
      <c r="D112" s="8" t="s">
        <v>183</v>
      </c>
      <c r="E112" s="8" t="s">
        <v>405</v>
      </c>
      <c r="F112" s="8" t="s">
        <v>918</v>
      </c>
      <c r="G112" s="8" t="s">
        <v>20</v>
      </c>
      <c r="H112" s="16">
        <v>42.9</v>
      </c>
      <c r="I112" s="16">
        <v>49.7</v>
      </c>
      <c r="J112" s="16">
        <f t="shared" si="4"/>
        <v>6.8000000000000043</v>
      </c>
      <c r="K112" s="16">
        <f t="shared" si="5"/>
        <v>15.850815850815849</v>
      </c>
      <c r="L112" s="13" t="s">
        <v>917</v>
      </c>
      <c r="N112" s="8">
        <v>2010</v>
      </c>
      <c r="O112" s="13" t="s">
        <v>145</v>
      </c>
      <c r="P112" s="13" t="s">
        <v>70</v>
      </c>
      <c r="Q112" s="8" t="s">
        <v>57</v>
      </c>
      <c r="R112" s="8"/>
    </row>
    <row r="113" spans="1:19" s="2" customFormat="1" ht="28.5" customHeight="1" x14ac:dyDescent="0.2">
      <c r="A113" s="8" t="s">
        <v>570</v>
      </c>
      <c r="B113" s="8" t="s">
        <v>893</v>
      </c>
      <c r="C113" s="8" t="s">
        <v>894</v>
      </c>
      <c r="D113" s="8" t="s">
        <v>600</v>
      </c>
      <c r="E113" s="8"/>
      <c r="F113" s="8" t="s">
        <v>948</v>
      </c>
      <c r="G113" s="8" t="s">
        <v>20</v>
      </c>
      <c r="H113" s="16">
        <v>287</v>
      </c>
      <c r="I113" s="16">
        <v>348</v>
      </c>
      <c r="J113" s="16">
        <f t="shared" si="4"/>
        <v>61</v>
      </c>
      <c r="K113" s="16">
        <f t="shared" si="5"/>
        <v>21.254355400696866</v>
      </c>
      <c r="L113" s="13" t="s">
        <v>949</v>
      </c>
      <c r="N113" s="8">
        <v>2010</v>
      </c>
      <c r="O113" s="13" t="s">
        <v>145</v>
      </c>
      <c r="P113" s="13" t="s">
        <v>70</v>
      </c>
      <c r="Q113" s="8" t="s">
        <v>59</v>
      </c>
      <c r="R113" s="8"/>
    </row>
    <row r="114" spans="1:19" s="2" customFormat="1" ht="28.5" customHeight="1" x14ac:dyDescent="0.2">
      <c r="A114" s="8" t="s">
        <v>570</v>
      </c>
      <c r="B114" s="8" t="s">
        <v>688</v>
      </c>
      <c r="C114" s="8" t="s">
        <v>356</v>
      </c>
      <c r="D114" s="8" t="s">
        <v>670</v>
      </c>
      <c r="E114" s="8" t="s">
        <v>18</v>
      </c>
      <c r="F114" s="8" t="s">
        <v>50</v>
      </c>
      <c r="G114" s="8" t="s">
        <v>578</v>
      </c>
      <c r="H114" s="16">
        <v>51.5</v>
      </c>
      <c r="I114" s="16">
        <v>57.3</v>
      </c>
      <c r="J114" s="16">
        <f t="shared" si="4"/>
        <v>5.7999999999999972</v>
      </c>
      <c r="K114" s="16">
        <f t="shared" si="5"/>
        <v>11.262135922330103</v>
      </c>
      <c r="L114" s="13" t="s">
        <v>644</v>
      </c>
      <c r="N114" s="8">
        <v>2006</v>
      </c>
      <c r="O114" s="13" t="s">
        <v>145</v>
      </c>
      <c r="P114" s="13" t="s">
        <v>70</v>
      </c>
      <c r="Q114" s="8" t="s">
        <v>57</v>
      </c>
      <c r="R114" s="8" t="s">
        <v>412</v>
      </c>
    </row>
    <row r="115" spans="1:19" s="2" customFormat="1" ht="28.5" customHeight="1" x14ac:dyDescent="0.2">
      <c r="A115" s="8" t="s">
        <v>570</v>
      </c>
      <c r="B115" s="8" t="s">
        <v>688</v>
      </c>
      <c r="C115" s="8" t="s">
        <v>356</v>
      </c>
      <c r="D115" s="8" t="s">
        <v>670</v>
      </c>
      <c r="E115" s="8" t="s">
        <v>18</v>
      </c>
      <c r="F115" s="8" t="s">
        <v>50</v>
      </c>
      <c r="G115" s="8" t="s">
        <v>21</v>
      </c>
      <c r="H115" s="16">
        <v>51.5</v>
      </c>
      <c r="I115" s="16">
        <v>60.5</v>
      </c>
      <c r="J115" s="16">
        <f t="shared" si="4"/>
        <v>9</v>
      </c>
      <c r="K115" s="16">
        <f t="shared" si="5"/>
        <v>17.475728155339809</v>
      </c>
      <c r="L115" s="13" t="s">
        <v>644</v>
      </c>
      <c r="N115" s="8">
        <v>2006</v>
      </c>
      <c r="O115" s="13" t="s">
        <v>145</v>
      </c>
      <c r="P115" s="13" t="s">
        <v>70</v>
      </c>
      <c r="Q115" s="8" t="s">
        <v>57</v>
      </c>
      <c r="R115" s="8" t="s">
        <v>412</v>
      </c>
    </row>
    <row r="116" spans="1:19" s="2" customFormat="1" ht="39" customHeight="1" x14ac:dyDescent="0.2">
      <c r="A116" s="8" t="s">
        <v>570</v>
      </c>
      <c r="B116" s="8" t="s">
        <v>688</v>
      </c>
      <c r="C116" s="8" t="s">
        <v>356</v>
      </c>
      <c r="D116" s="8" t="s">
        <v>670</v>
      </c>
      <c r="E116" s="8" t="s">
        <v>18</v>
      </c>
      <c r="F116" s="8" t="s">
        <v>47</v>
      </c>
      <c r="G116" s="8" t="s">
        <v>578</v>
      </c>
      <c r="H116" s="16">
        <v>64.5</v>
      </c>
      <c r="I116" s="16">
        <v>74.5</v>
      </c>
      <c r="J116" s="16">
        <f t="shared" si="4"/>
        <v>10</v>
      </c>
      <c r="K116" s="16">
        <f t="shared" si="5"/>
        <v>15.503875968992247</v>
      </c>
      <c r="L116" s="13" t="s">
        <v>644</v>
      </c>
      <c r="N116" s="8">
        <v>2006</v>
      </c>
      <c r="O116" s="13" t="s">
        <v>145</v>
      </c>
      <c r="P116" s="13" t="s">
        <v>70</v>
      </c>
      <c r="Q116" s="8" t="s">
        <v>57</v>
      </c>
      <c r="R116" s="8" t="s">
        <v>412</v>
      </c>
    </row>
    <row r="117" spans="1:19" s="87" customFormat="1" ht="28.5" customHeight="1" x14ac:dyDescent="0.2">
      <c r="A117" s="8" t="s">
        <v>570</v>
      </c>
      <c r="B117" s="8" t="s">
        <v>620</v>
      </c>
      <c r="C117" s="8" t="s">
        <v>671</v>
      </c>
      <c r="D117" s="8" t="s">
        <v>672</v>
      </c>
      <c r="E117" s="8"/>
      <c r="F117" s="8"/>
      <c r="G117" s="8" t="s">
        <v>21</v>
      </c>
      <c r="H117" s="16">
        <v>42</v>
      </c>
      <c r="I117" s="16">
        <v>50</v>
      </c>
      <c r="J117" s="16">
        <f t="shared" si="4"/>
        <v>8</v>
      </c>
      <c r="K117" s="16">
        <f t="shared" si="5"/>
        <v>19.047619047619051</v>
      </c>
      <c r="L117" s="13"/>
      <c r="N117" s="8">
        <v>2006</v>
      </c>
      <c r="O117" s="13" t="s">
        <v>145</v>
      </c>
      <c r="P117" s="13" t="s">
        <v>70</v>
      </c>
      <c r="Q117" s="8" t="s">
        <v>57</v>
      </c>
      <c r="R117" s="8"/>
    </row>
    <row r="118" spans="1:19" s="2" customFormat="1" ht="28.5" customHeight="1" x14ac:dyDescent="0.2">
      <c r="A118" s="8" t="s">
        <v>570</v>
      </c>
      <c r="B118" s="8" t="s">
        <v>747</v>
      </c>
      <c r="C118" s="8" t="s">
        <v>513</v>
      </c>
      <c r="D118" s="8" t="s">
        <v>501</v>
      </c>
      <c r="E118" s="8" t="s">
        <v>154</v>
      </c>
      <c r="F118" s="8" t="s">
        <v>77</v>
      </c>
      <c r="G118" s="8" t="s">
        <v>20</v>
      </c>
      <c r="H118" s="16">
        <v>564</v>
      </c>
      <c r="I118" s="16">
        <v>628</v>
      </c>
      <c r="J118" s="16">
        <f t="shared" si="4"/>
        <v>64</v>
      </c>
      <c r="K118" s="16">
        <f t="shared" si="5"/>
        <v>11.347517730496449</v>
      </c>
      <c r="L118" s="13" t="s">
        <v>25</v>
      </c>
      <c r="N118" s="8">
        <v>2006</v>
      </c>
      <c r="O118" s="13" t="s">
        <v>144</v>
      </c>
      <c r="P118" s="13" t="s">
        <v>70</v>
      </c>
      <c r="Q118" s="8" t="s">
        <v>58</v>
      </c>
      <c r="R118" s="8"/>
    </row>
    <row r="119" spans="1:19" s="2" customFormat="1" ht="28.5" customHeight="1" x14ac:dyDescent="0.2">
      <c r="A119" s="8" t="s">
        <v>570</v>
      </c>
      <c r="B119" s="8" t="s">
        <v>747</v>
      </c>
      <c r="C119" s="8" t="s">
        <v>513</v>
      </c>
      <c r="D119" s="8" t="s">
        <v>501</v>
      </c>
      <c r="E119" s="8" t="s">
        <v>154</v>
      </c>
      <c r="F119" s="8" t="s">
        <v>78</v>
      </c>
      <c r="G119" s="8" t="s">
        <v>20</v>
      </c>
      <c r="H119" s="16">
        <v>403</v>
      </c>
      <c r="I119" s="16">
        <v>481</v>
      </c>
      <c r="J119" s="16">
        <f t="shared" si="4"/>
        <v>78</v>
      </c>
      <c r="K119" s="16">
        <f t="shared" si="5"/>
        <v>19.354838709677423</v>
      </c>
      <c r="L119" s="13" t="s">
        <v>93</v>
      </c>
      <c r="N119" s="8">
        <v>2006</v>
      </c>
      <c r="O119" s="13" t="s">
        <v>144</v>
      </c>
      <c r="P119" s="13" t="s">
        <v>70</v>
      </c>
      <c r="Q119" s="8" t="s">
        <v>58</v>
      </c>
      <c r="R119" s="8"/>
    </row>
    <row r="120" spans="1:19" s="2" customFormat="1" ht="28.5" customHeight="1" x14ac:dyDescent="0.2">
      <c r="A120" s="8" t="s">
        <v>570</v>
      </c>
      <c r="B120" s="8" t="s">
        <v>747</v>
      </c>
      <c r="C120" s="8" t="s">
        <v>513</v>
      </c>
      <c r="D120" s="8" t="s">
        <v>622</v>
      </c>
      <c r="E120" s="8"/>
      <c r="F120" s="8" t="s">
        <v>514</v>
      </c>
      <c r="G120" s="8" t="s">
        <v>20</v>
      </c>
      <c r="H120" s="16">
        <v>172</v>
      </c>
      <c r="I120" s="16">
        <v>219</v>
      </c>
      <c r="J120" s="16">
        <f t="shared" si="4"/>
        <v>47</v>
      </c>
      <c r="K120" s="16">
        <f t="shared" si="5"/>
        <v>27.325581395348834</v>
      </c>
      <c r="L120" s="13" t="s">
        <v>494</v>
      </c>
      <c r="N120" s="8">
        <v>2006</v>
      </c>
      <c r="O120" s="13" t="s">
        <v>144</v>
      </c>
      <c r="P120" s="13" t="s">
        <v>70</v>
      </c>
      <c r="Q120" s="8" t="s">
        <v>58</v>
      </c>
      <c r="R120" s="8"/>
    </row>
    <row r="121" spans="1:19" s="2" customFormat="1" ht="28.5" customHeight="1" x14ac:dyDescent="0.2">
      <c r="A121" s="8" t="s">
        <v>570</v>
      </c>
      <c r="B121" s="8" t="s">
        <v>747</v>
      </c>
      <c r="C121" s="8" t="s">
        <v>513</v>
      </c>
      <c r="D121" s="8" t="s">
        <v>515</v>
      </c>
      <c r="E121" s="8"/>
      <c r="F121" s="8" t="s">
        <v>516</v>
      </c>
      <c r="G121" s="8" t="s">
        <v>20</v>
      </c>
      <c r="H121" s="16">
        <v>740</v>
      </c>
      <c r="I121" s="16">
        <v>900</v>
      </c>
      <c r="J121" s="16">
        <f t="shared" si="4"/>
        <v>160</v>
      </c>
      <c r="K121" s="16">
        <f t="shared" si="5"/>
        <v>21.621621621621628</v>
      </c>
      <c r="L121" s="13" t="s">
        <v>133</v>
      </c>
      <c r="N121" s="8">
        <v>2006</v>
      </c>
      <c r="O121" s="13" t="s">
        <v>144</v>
      </c>
      <c r="P121" s="13" t="s">
        <v>70</v>
      </c>
      <c r="Q121" s="8" t="s">
        <v>58</v>
      </c>
      <c r="R121" s="8"/>
    </row>
    <row r="122" spans="1:19" s="69" customFormat="1" ht="28.5" customHeight="1" x14ac:dyDescent="0.2">
      <c r="A122" s="8" t="s">
        <v>570</v>
      </c>
      <c r="B122" s="8" t="s">
        <v>682</v>
      </c>
      <c r="C122" s="8" t="s">
        <v>530</v>
      </c>
      <c r="D122" s="8" t="s">
        <v>552</v>
      </c>
      <c r="E122" s="8"/>
      <c r="F122" s="8" t="s">
        <v>518</v>
      </c>
      <c r="G122" s="8" t="s">
        <v>21</v>
      </c>
      <c r="H122" s="16">
        <v>186.6</v>
      </c>
      <c r="I122" s="16">
        <v>232.1</v>
      </c>
      <c r="J122" s="16">
        <f t="shared" si="4"/>
        <v>45.5</v>
      </c>
      <c r="K122" s="16">
        <f t="shared" si="5"/>
        <v>24.383708467309759</v>
      </c>
      <c r="L122" s="20" t="s">
        <v>495</v>
      </c>
      <c r="N122" s="8">
        <v>2006</v>
      </c>
      <c r="O122" s="13" t="s">
        <v>144</v>
      </c>
      <c r="P122" s="13" t="s">
        <v>70</v>
      </c>
      <c r="Q122" s="8" t="s">
        <v>58</v>
      </c>
      <c r="R122" s="8"/>
    </row>
    <row r="123" spans="1:19" s="2" customFormat="1" ht="28.5" customHeight="1" x14ac:dyDescent="0.2">
      <c r="A123" s="8" t="s">
        <v>570</v>
      </c>
      <c r="B123" s="8" t="s">
        <v>682</v>
      </c>
      <c r="C123" s="8" t="s">
        <v>530</v>
      </c>
      <c r="D123" s="8" t="s">
        <v>593</v>
      </c>
      <c r="E123" s="8"/>
      <c r="F123" s="8" t="s">
        <v>76</v>
      </c>
      <c r="G123" s="8" t="s">
        <v>21</v>
      </c>
      <c r="H123" s="16">
        <v>16.899999999999999</v>
      </c>
      <c r="I123" s="16">
        <v>20.399999999999999</v>
      </c>
      <c r="J123" s="16">
        <f t="shared" si="4"/>
        <v>3.5</v>
      </c>
      <c r="K123" s="16">
        <f t="shared" si="5"/>
        <v>20.710059171597635</v>
      </c>
      <c r="L123" s="13" t="s">
        <v>111</v>
      </c>
      <c r="N123" s="8">
        <v>2006</v>
      </c>
      <c r="O123" s="13" t="s">
        <v>144</v>
      </c>
      <c r="P123" s="13" t="s">
        <v>70</v>
      </c>
      <c r="Q123" s="8" t="s">
        <v>59</v>
      </c>
      <c r="R123" s="8"/>
    </row>
    <row r="124" spans="1:19" s="2" customFormat="1" ht="28.5" customHeight="1" x14ac:dyDescent="0.2">
      <c r="A124" s="8" t="s">
        <v>570</v>
      </c>
      <c r="B124" s="8" t="s">
        <v>682</v>
      </c>
      <c r="C124" s="8" t="s">
        <v>530</v>
      </c>
      <c r="D124" s="8" t="s">
        <v>600</v>
      </c>
      <c r="E124" s="8"/>
      <c r="F124" s="8" t="s">
        <v>474</v>
      </c>
      <c r="G124" s="8" t="s">
        <v>21</v>
      </c>
      <c r="H124" s="16">
        <v>245</v>
      </c>
      <c r="I124" s="16">
        <v>312.8</v>
      </c>
      <c r="J124" s="16">
        <f t="shared" si="4"/>
        <v>67.800000000000011</v>
      </c>
      <c r="K124" s="16">
        <f t="shared" si="5"/>
        <v>27.673469387755105</v>
      </c>
      <c r="L124" s="13" t="s">
        <v>112</v>
      </c>
      <c r="N124" s="8">
        <v>2006</v>
      </c>
      <c r="O124" s="13" t="s">
        <v>144</v>
      </c>
      <c r="P124" s="13" t="s">
        <v>70</v>
      </c>
      <c r="Q124" s="8" t="s">
        <v>59</v>
      </c>
      <c r="R124" s="8"/>
    </row>
    <row r="125" spans="1:19" s="2" customFormat="1" ht="28.5" customHeight="1" x14ac:dyDescent="0.2">
      <c r="A125" s="8" t="s">
        <v>570</v>
      </c>
      <c r="B125" s="8" t="s">
        <v>682</v>
      </c>
      <c r="C125" s="8" t="s">
        <v>530</v>
      </c>
      <c r="D125" s="8" t="s">
        <v>506</v>
      </c>
      <c r="E125" s="8"/>
      <c r="F125" s="8" t="s">
        <v>517</v>
      </c>
      <c r="G125" s="8" t="s">
        <v>21</v>
      </c>
      <c r="H125" s="16">
        <v>284</v>
      </c>
      <c r="I125" s="16">
        <v>366.7</v>
      </c>
      <c r="J125" s="16">
        <f t="shared" si="4"/>
        <v>82.699999999999989</v>
      </c>
      <c r="K125" s="16">
        <f t="shared" si="5"/>
        <v>29.119718309859167</v>
      </c>
      <c r="L125" s="20" t="s">
        <v>142</v>
      </c>
      <c r="N125" s="8">
        <v>2006</v>
      </c>
      <c r="O125" s="13" t="s">
        <v>144</v>
      </c>
      <c r="P125" s="13" t="s">
        <v>70</v>
      </c>
      <c r="Q125" s="8" t="s">
        <v>58</v>
      </c>
      <c r="R125" s="8"/>
    </row>
    <row r="126" spans="1:19" s="2" customFormat="1" ht="28.5" customHeight="1" x14ac:dyDescent="0.2">
      <c r="A126" s="8" t="s">
        <v>570</v>
      </c>
      <c r="B126" s="8" t="s">
        <v>682</v>
      </c>
      <c r="C126" s="8" t="s">
        <v>681</v>
      </c>
      <c r="D126" s="8" t="s">
        <v>183</v>
      </c>
      <c r="E126" s="8"/>
      <c r="F126" s="8" t="s">
        <v>194</v>
      </c>
      <c r="G126" s="8" t="s">
        <v>21</v>
      </c>
      <c r="H126" s="16">
        <v>51.4</v>
      </c>
      <c r="I126" s="16">
        <v>58</v>
      </c>
      <c r="J126" s="16">
        <f t="shared" si="4"/>
        <v>6.6000000000000014</v>
      </c>
      <c r="K126" s="16">
        <f t="shared" si="5"/>
        <v>12.840466926070036</v>
      </c>
      <c r="L126" s="13" t="s">
        <v>640</v>
      </c>
      <c r="N126" s="8">
        <v>2006</v>
      </c>
      <c r="O126" s="13" t="s">
        <v>144</v>
      </c>
      <c r="P126" s="13" t="s">
        <v>70</v>
      </c>
      <c r="Q126" s="8" t="s">
        <v>57</v>
      </c>
      <c r="R126" s="8"/>
      <c r="S126" s="3"/>
    </row>
    <row r="127" spans="1:19" s="2" customFormat="1" ht="28.5" customHeight="1" x14ac:dyDescent="0.2">
      <c r="A127" s="8" t="s">
        <v>570</v>
      </c>
      <c r="B127" s="8" t="s">
        <v>867</v>
      </c>
      <c r="C127" s="8" t="s">
        <v>868</v>
      </c>
      <c r="D127" s="8" t="s">
        <v>602</v>
      </c>
      <c r="E127" s="8"/>
      <c r="F127" s="8" t="s">
        <v>869</v>
      </c>
      <c r="G127" s="8" t="s">
        <v>21</v>
      </c>
      <c r="H127" s="16">
        <v>14.4</v>
      </c>
      <c r="I127" s="16">
        <v>15.9</v>
      </c>
      <c r="J127" s="16">
        <f t="shared" si="4"/>
        <v>1.5</v>
      </c>
      <c r="K127" s="16">
        <f t="shared" si="5"/>
        <v>10.416666666666657</v>
      </c>
      <c r="L127" s="13"/>
      <c r="N127" s="8">
        <v>2009</v>
      </c>
      <c r="O127" s="13" t="s">
        <v>145</v>
      </c>
      <c r="P127" s="13" t="s">
        <v>70</v>
      </c>
      <c r="Q127" s="8" t="s">
        <v>59</v>
      </c>
      <c r="R127" s="8"/>
      <c r="S127" s="3"/>
    </row>
    <row r="128" spans="1:19" s="2" customFormat="1" ht="28.5" customHeight="1" x14ac:dyDescent="0.2">
      <c r="A128" s="8" t="s">
        <v>570</v>
      </c>
      <c r="B128" s="8" t="s">
        <v>584</v>
      </c>
      <c r="C128" s="8" t="s">
        <v>358</v>
      </c>
      <c r="D128" s="8" t="s">
        <v>411</v>
      </c>
      <c r="E128" s="8" t="s">
        <v>18</v>
      </c>
      <c r="F128" s="8" t="s">
        <v>201</v>
      </c>
      <c r="G128" s="8" t="s">
        <v>21</v>
      </c>
      <c r="H128" s="16">
        <v>35</v>
      </c>
      <c r="I128" s="16">
        <v>42</v>
      </c>
      <c r="J128" s="16">
        <f t="shared" si="4"/>
        <v>7</v>
      </c>
      <c r="K128" s="16">
        <f t="shared" si="5"/>
        <v>20</v>
      </c>
      <c r="L128" s="13"/>
      <c r="N128" s="8">
        <v>2006</v>
      </c>
      <c r="O128" s="13" t="s">
        <v>145</v>
      </c>
      <c r="P128" s="13" t="s">
        <v>70</v>
      </c>
      <c r="Q128" s="8" t="s">
        <v>57</v>
      </c>
      <c r="R128" s="8" t="str">
        <f>E128</f>
        <v>озим.</v>
      </c>
    </row>
    <row r="129" spans="1:20" s="2" customFormat="1" ht="28.5" customHeight="1" x14ac:dyDescent="0.2">
      <c r="A129" s="8" t="s">
        <v>570</v>
      </c>
      <c r="B129" s="8" t="s">
        <v>572</v>
      </c>
      <c r="C129" s="8" t="s">
        <v>320</v>
      </c>
      <c r="D129" s="8" t="s">
        <v>183</v>
      </c>
      <c r="E129" s="8" t="s">
        <v>405</v>
      </c>
      <c r="F129" s="125"/>
      <c r="G129" s="8" t="s">
        <v>21</v>
      </c>
      <c r="H129" s="16">
        <v>63</v>
      </c>
      <c r="I129" s="16">
        <v>69.400000000000006</v>
      </c>
      <c r="J129" s="16">
        <f t="shared" ref="J129:J192" si="6">I129-H129</f>
        <v>6.4000000000000057</v>
      </c>
      <c r="K129" s="16">
        <f t="shared" ref="K129:K192" si="7">I129*100/H129-100</f>
        <v>10.158730158730179</v>
      </c>
      <c r="L129" s="13"/>
      <c r="N129" s="8">
        <v>2008</v>
      </c>
      <c r="O129" s="13" t="s">
        <v>145</v>
      </c>
      <c r="P129" s="13" t="s">
        <v>70</v>
      </c>
      <c r="Q129" s="8" t="s">
        <v>57</v>
      </c>
      <c r="R129" s="8"/>
    </row>
    <row r="130" spans="1:20" s="2" customFormat="1" ht="28.5" customHeight="1" x14ac:dyDescent="0.2">
      <c r="A130" s="8" t="s">
        <v>570</v>
      </c>
      <c r="B130" s="8" t="s">
        <v>572</v>
      </c>
      <c r="C130" s="8" t="s">
        <v>320</v>
      </c>
      <c r="D130" s="8" t="s">
        <v>183</v>
      </c>
      <c r="E130" s="8"/>
      <c r="F130" s="8" t="s">
        <v>1212</v>
      </c>
      <c r="G130" s="8" t="s">
        <v>20</v>
      </c>
      <c r="H130" s="16">
        <v>75.66</v>
      </c>
      <c r="I130" s="16">
        <v>86.22</v>
      </c>
      <c r="J130" s="16">
        <f t="shared" si="6"/>
        <v>10.560000000000002</v>
      </c>
      <c r="K130" s="16">
        <f t="shared" si="7"/>
        <v>13.957176843774789</v>
      </c>
      <c r="L130" s="13" t="s">
        <v>1213</v>
      </c>
      <c r="N130" s="8">
        <v>2015</v>
      </c>
      <c r="O130" s="13" t="s">
        <v>145</v>
      </c>
      <c r="P130" s="13" t="s">
        <v>70</v>
      </c>
      <c r="Q130" s="8" t="s">
        <v>57</v>
      </c>
      <c r="R130" s="8"/>
    </row>
    <row r="131" spans="1:20" s="2" customFormat="1" ht="28.5" customHeight="1" x14ac:dyDescent="0.2">
      <c r="A131" s="8" t="s">
        <v>570</v>
      </c>
      <c r="B131" s="8" t="s">
        <v>572</v>
      </c>
      <c r="C131" s="8" t="s">
        <v>320</v>
      </c>
      <c r="D131" s="8" t="s">
        <v>670</v>
      </c>
      <c r="E131" s="8" t="s">
        <v>18</v>
      </c>
      <c r="F131" s="8" t="s">
        <v>50</v>
      </c>
      <c r="G131" s="8" t="s">
        <v>21</v>
      </c>
      <c r="H131" s="16">
        <v>53.89</v>
      </c>
      <c r="I131" s="16">
        <v>65.12</v>
      </c>
      <c r="J131" s="16">
        <f t="shared" si="6"/>
        <v>11.230000000000004</v>
      </c>
      <c r="K131" s="16">
        <f t="shared" si="7"/>
        <v>20.838745592874375</v>
      </c>
      <c r="L131" s="13"/>
      <c r="N131" s="8">
        <v>2008</v>
      </c>
      <c r="O131" s="13" t="s">
        <v>145</v>
      </c>
      <c r="P131" s="13" t="s">
        <v>70</v>
      </c>
      <c r="Q131" s="8" t="s">
        <v>57</v>
      </c>
      <c r="R131" s="8" t="s">
        <v>412</v>
      </c>
    </row>
    <row r="132" spans="1:20" s="2" customFormat="1" ht="28.5" customHeight="1" x14ac:dyDescent="0.2">
      <c r="A132" s="8" t="s">
        <v>570</v>
      </c>
      <c r="B132" s="8" t="s">
        <v>572</v>
      </c>
      <c r="C132" s="8" t="s">
        <v>320</v>
      </c>
      <c r="D132" s="8" t="s">
        <v>670</v>
      </c>
      <c r="E132" s="8" t="s">
        <v>18</v>
      </c>
      <c r="F132" s="8" t="s">
        <v>1120</v>
      </c>
      <c r="G132" s="8" t="s">
        <v>21</v>
      </c>
      <c r="H132" s="16">
        <v>60.8</v>
      </c>
      <c r="I132" s="16">
        <v>72.2</v>
      </c>
      <c r="J132" s="16">
        <f t="shared" si="6"/>
        <v>11.400000000000006</v>
      </c>
      <c r="K132" s="16">
        <f t="shared" si="7"/>
        <v>18.75</v>
      </c>
      <c r="L132" s="13" t="s">
        <v>1122</v>
      </c>
      <c r="N132" s="8">
        <v>2013</v>
      </c>
      <c r="O132" s="13" t="s">
        <v>145</v>
      </c>
      <c r="P132" s="13" t="s">
        <v>70</v>
      </c>
      <c r="Q132" s="8" t="s">
        <v>57</v>
      </c>
      <c r="R132" s="8" t="s">
        <v>412</v>
      </c>
      <c r="S132" s="125"/>
      <c r="T132" s="125"/>
    </row>
    <row r="133" spans="1:20" s="2" customFormat="1" ht="28.5" customHeight="1" x14ac:dyDescent="0.2">
      <c r="A133" s="8" t="s">
        <v>570</v>
      </c>
      <c r="B133" s="8" t="s">
        <v>572</v>
      </c>
      <c r="C133" s="8" t="s">
        <v>320</v>
      </c>
      <c r="D133" s="8" t="s">
        <v>670</v>
      </c>
      <c r="E133" s="8" t="s">
        <v>18</v>
      </c>
      <c r="F133" s="8" t="s">
        <v>1121</v>
      </c>
      <c r="G133" s="8" t="s">
        <v>21</v>
      </c>
      <c r="H133" s="16">
        <v>44.97</v>
      </c>
      <c r="I133" s="16">
        <v>56.87</v>
      </c>
      <c r="J133" s="16">
        <f t="shared" si="6"/>
        <v>11.899999999999999</v>
      </c>
      <c r="K133" s="16">
        <f t="shared" si="7"/>
        <v>26.462085835001119</v>
      </c>
      <c r="L133" s="13" t="s">
        <v>1122</v>
      </c>
      <c r="N133" s="8">
        <v>2013</v>
      </c>
      <c r="O133" s="13" t="s">
        <v>145</v>
      </c>
      <c r="P133" s="13" t="s">
        <v>70</v>
      </c>
      <c r="Q133" s="8" t="s">
        <v>57</v>
      </c>
      <c r="R133" s="8" t="s">
        <v>412</v>
      </c>
      <c r="S133" s="125"/>
      <c r="T133" s="125"/>
    </row>
    <row r="134" spans="1:20" s="2" customFormat="1" ht="28.5" customHeight="1" x14ac:dyDescent="0.2">
      <c r="A134" s="8" t="s">
        <v>570</v>
      </c>
      <c r="B134" s="8" t="s">
        <v>572</v>
      </c>
      <c r="C134" s="8" t="s">
        <v>320</v>
      </c>
      <c r="D134" s="8" t="s">
        <v>602</v>
      </c>
      <c r="E134" s="8"/>
      <c r="F134" s="8" t="s">
        <v>866</v>
      </c>
      <c r="G134" s="8" t="s">
        <v>21</v>
      </c>
      <c r="H134" s="16">
        <v>20.100000000000001</v>
      </c>
      <c r="I134" s="16">
        <v>22.2</v>
      </c>
      <c r="J134" s="16">
        <f t="shared" si="6"/>
        <v>2.0999999999999979</v>
      </c>
      <c r="K134" s="16">
        <f t="shared" si="7"/>
        <v>10.447761194029837</v>
      </c>
      <c r="L134" s="13"/>
      <c r="N134" s="8">
        <v>2009</v>
      </c>
      <c r="O134" s="13" t="s">
        <v>145</v>
      </c>
      <c r="P134" s="13" t="s">
        <v>70</v>
      </c>
      <c r="Q134" s="8" t="s">
        <v>59</v>
      </c>
      <c r="R134" s="8"/>
    </row>
    <row r="135" spans="1:20" s="2" customFormat="1" ht="28.5" customHeight="1" x14ac:dyDescent="0.2">
      <c r="A135" s="8" t="s">
        <v>570</v>
      </c>
      <c r="B135" s="8" t="s">
        <v>572</v>
      </c>
      <c r="C135" s="8" t="s">
        <v>320</v>
      </c>
      <c r="D135" s="8" t="s">
        <v>602</v>
      </c>
      <c r="E135" s="8"/>
      <c r="F135" s="8" t="s">
        <v>1214</v>
      </c>
      <c r="G135" s="8" t="s">
        <v>20</v>
      </c>
      <c r="H135" s="16">
        <v>10.3</v>
      </c>
      <c r="I135" s="16">
        <v>12.5</v>
      </c>
      <c r="J135" s="16">
        <f t="shared" si="6"/>
        <v>2.1999999999999993</v>
      </c>
      <c r="K135" s="16">
        <f t="shared" si="7"/>
        <v>21.359223300970868</v>
      </c>
      <c r="L135" s="13" t="s">
        <v>1215</v>
      </c>
      <c r="N135" s="8">
        <v>2015</v>
      </c>
      <c r="O135" s="13" t="s">
        <v>145</v>
      </c>
      <c r="P135" s="13" t="s">
        <v>70</v>
      </c>
      <c r="Q135" s="8" t="s">
        <v>59</v>
      </c>
      <c r="R135" s="8"/>
    </row>
    <row r="136" spans="1:20" s="2" customFormat="1" ht="28.5" customHeight="1" x14ac:dyDescent="0.2">
      <c r="A136" s="8" t="s">
        <v>570</v>
      </c>
      <c r="B136" s="8" t="s">
        <v>585</v>
      </c>
      <c r="C136" s="8" t="s">
        <v>321</v>
      </c>
      <c r="D136" s="8" t="s">
        <v>670</v>
      </c>
      <c r="E136" s="8" t="s">
        <v>18</v>
      </c>
      <c r="F136" s="8" t="s">
        <v>49</v>
      </c>
      <c r="G136" s="8" t="s">
        <v>578</v>
      </c>
      <c r="H136" s="16">
        <v>50</v>
      </c>
      <c r="I136" s="16">
        <v>57</v>
      </c>
      <c r="J136" s="16">
        <f t="shared" si="6"/>
        <v>7</v>
      </c>
      <c r="K136" s="16">
        <f t="shared" si="7"/>
        <v>14</v>
      </c>
      <c r="L136" s="13"/>
      <c r="N136" s="8">
        <v>2008</v>
      </c>
      <c r="O136" s="13" t="s">
        <v>145</v>
      </c>
      <c r="P136" s="13" t="s">
        <v>70</v>
      </c>
      <c r="Q136" s="8" t="s">
        <v>57</v>
      </c>
      <c r="R136" s="8" t="s">
        <v>412</v>
      </c>
    </row>
    <row r="137" spans="1:20" s="2" customFormat="1" ht="28.5" customHeight="1" x14ac:dyDescent="0.2">
      <c r="A137" s="8" t="s">
        <v>570</v>
      </c>
      <c r="B137" s="8" t="s">
        <v>275</v>
      </c>
      <c r="C137" s="8" t="s">
        <v>642</v>
      </c>
      <c r="D137" s="8" t="s">
        <v>670</v>
      </c>
      <c r="E137" s="8" t="s">
        <v>18</v>
      </c>
      <c r="F137" s="8" t="s">
        <v>43</v>
      </c>
      <c r="G137" s="8" t="s">
        <v>21</v>
      </c>
      <c r="H137" s="16">
        <v>54.6</v>
      </c>
      <c r="I137" s="16">
        <v>62.8</v>
      </c>
      <c r="J137" s="16">
        <f t="shared" si="6"/>
        <v>8.1999999999999957</v>
      </c>
      <c r="K137" s="16">
        <f t="shared" si="7"/>
        <v>15.018315018315022</v>
      </c>
      <c r="L137" s="13"/>
      <c r="N137" s="8">
        <v>2006</v>
      </c>
      <c r="O137" s="13" t="s">
        <v>145</v>
      </c>
      <c r="P137" s="13" t="s">
        <v>70</v>
      </c>
      <c r="Q137" s="8" t="s">
        <v>57</v>
      </c>
      <c r="R137" s="8" t="s">
        <v>412</v>
      </c>
    </row>
    <row r="138" spans="1:20" s="2" customFormat="1" ht="28.5" customHeight="1" x14ac:dyDescent="0.2">
      <c r="A138" s="8" t="s">
        <v>570</v>
      </c>
      <c r="B138" s="8" t="s">
        <v>275</v>
      </c>
      <c r="C138" s="8" t="s">
        <v>642</v>
      </c>
      <c r="D138" s="8" t="s">
        <v>670</v>
      </c>
      <c r="E138" s="8" t="s">
        <v>18</v>
      </c>
      <c r="F138" s="8" t="s">
        <v>44</v>
      </c>
      <c r="G138" s="8" t="s">
        <v>21</v>
      </c>
      <c r="H138" s="16">
        <v>39.67</v>
      </c>
      <c r="I138" s="16">
        <v>47.2</v>
      </c>
      <c r="J138" s="16">
        <f t="shared" si="6"/>
        <v>7.5300000000000011</v>
      </c>
      <c r="K138" s="16">
        <f t="shared" si="7"/>
        <v>18.981598185026456</v>
      </c>
      <c r="L138" s="13" t="s">
        <v>643</v>
      </c>
      <c r="N138" s="8">
        <v>2006</v>
      </c>
      <c r="O138" s="13" t="s">
        <v>145</v>
      </c>
      <c r="P138" s="13" t="s">
        <v>70</v>
      </c>
      <c r="Q138" s="8" t="s">
        <v>57</v>
      </c>
      <c r="R138" s="8" t="s">
        <v>412</v>
      </c>
    </row>
    <row r="139" spans="1:20" s="111" customFormat="1" ht="28.5" customHeight="1" x14ac:dyDescent="0.2">
      <c r="A139" s="8" t="s">
        <v>570</v>
      </c>
      <c r="B139" s="8" t="s">
        <v>1098</v>
      </c>
      <c r="C139" s="8" t="s">
        <v>1099</v>
      </c>
      <c r="D139" s="8" t="s">
        <v>593</v>
      </c>
      <c r="E139" s="8"/>
      <c r="F139" s="8"/>
      <c r="G139" s="8" t="s">
        <v>20</v>
      </c>
      <c r="H139" s="16">
        <v>24.2</v>
      </c>
      <c r="I139" s="16">
        <v>27.5</v>
      </c>
      <c r="J139" s="16">
        <f t="shared" si="6"/>
        <v>3.3000000000000007</v>
      </c>
      <c r="K139" s="16">
        <f t="shared" si="7"/>
        <v>13.63636363636364</v>
      </c>
      <c r="L139" s="13" t="s">
        <v>1082</v>
      </c>
      <c r="N139" s="8">
        <v>2013</v>
      </c>
      <c r="O139" s="13" t="s">
        <v>145</v>
      </c>
      <c r="P139" s="13" t="s">
        <v>70</v>
      </c>
      <c r="Q139" s="8" t="s">
        <v>59</v>
      </c>
      <c r="R139" s="8"/>
    </row>
    <row r="140" spans="1:20" s="111" customFormat="1" ht="28.5" customHeight="1" x14ac:dyDescent="0.2">
      <c r="A140" s="8" t="s">
        <v>570</v>
      </c>
      <c r="B140" s="8" t="s">
        <v>614</v>
      </c>
      <c r="C140" s="8" t="s">
        <v>646</v>
      </c>
      <c r="D140" s="8" t="s">
        <v>670</v>
      </c>
      <c r="E140" s="8" t="s">
        <v>18</v>
      </c>
      <c r="F140" s="8" t="s">
        <v>202</v>
      </c>
      <c r="G140" s="8" t="s">
        <v>20</v>
      </c>
      <c r="H140" s="16">
        <v>45</v>
      </c>
      <c r="I140" s="16">
        <v>50</v>
      </c>
      <c r="J140" s="16">
        <f t="shared" si="6"/>
        <v>5</v>
      </c>
      <c r="K140" s="16">
        <f t="shared" si="7"/>
        <v>11.111111111111114</v>
      </c>
      <c r="L140" s="19" t="s">
        <v>156</v>
      </c>
      <c r="N140" s="8">
        <v>2007</v>
      </c>
      <c r="O140" s="13" t="s">
        <v>145</v>
      </c>
      <c r="P140" s="13" t="s">
        <v>70</v>
      </c>
      <c r="Q140" s="8" t="s">
        <v>57</v>
      </c>
      <c r="R140" s="8" t="s">
        <v>412</v>
      </c>
    </row>
    <row r="141" spans="1:20" s="70" customFormat="1" ht="28.5" customHeight="1" x14ac:dyDescent="0.2">
      <c r="A141" s="8" t="s">
        <v>570</v>
      </c>
      <c r="B141" s="8" t="s">
        <v>599</v>
      </c>
      <c r="C141" s="8" t="s">
        <v>323</v>
      </c>
      <c r="D141" s="8" t="s">
        <v>183</v>
      </c>
      <c r="E141" s="8" t="s">
        <v>405</v>
      </c>
      <c r="F141" s="8"/>
      <c r="G141" s="8" t="s">
        <v>20</v>
      </c>
      <c r="H141" s="16">
        <v>57</v>
      </c>
      <c r="I141" s="16">
        <v>70</v>
      </c>
      <c r="J141" s="16">
        <f t="shared" si="6"/>
        <v>13</v>
      </c>
      <c r="K141" s="16">
        <f t="shared" si="7"/>
        <v>22.807017543859644</v>
      </c>
      <c r="L141" s="13"/>
      <c r="N141" s="8">
        <v>2008</v>
      </c>
      <c r="O141" s="13" t="s">
        <v>145</v>
      </c>
      <c r="P141" s="13" t="s">
        <v>70</v>
      </c>
      <c r="Q141" s="8" t="s">
        <v>57</v>
      </c>
      <c r="R141" s="8"/>
    </row>
    <row r="142" spans="1:20" s="2" customFormat="1" ht="28.5" customHeight="1" x14ac:dyDescent="0.2">
      <c r="A142" s="8" t="s">
        <v>570</v>
      </c>
      <c r="B142" s="8" t="s">
        <v>599</v>
      </c>
      <c r="C142" s="8" t="s">
        <v>323</v>
      </c>
      <c r="D142" s="8" t="s">
        <v>600</v>
      </c>
      <c r="E142" s="8"/>
      <c r="F142" s="8"/>
      <c r="G142" s="8" t="s">
        <v>20</v>
      </c>
      <c r="H142" s="16">
        <v>330</v>
      </c>
      <c r="I142" s="16">
        <v>400</v>
      </c>
      <c r="J142" s="16">
        <f t="shared" si="6"/>
        <v>70</v>
      </c>
      <c r="K142" s="16">
        <f t="shared" si="7"/>
        <v>21.212121212121218</v>
      </c>
      <c r="L142" s="13" t="s">
        <v>590</v>
      </c>
      <c r="N142" s="8">
        <v>2008</v>
      </c>
      <c r="O142" s="13" t="s">
        <v>145</v>
      </c>
      <c r="P142" s="13" t="s">
        <v>70</v>
      </c>
      <c r="Q142" s="8" t="s">
        <v>59</v>
      </c>
      <c r="R142" s="8"/>
    </row>
    <row r="143" spans="1:20" s="2" customFormat="1" ht="28.5" customHeight="1" x14ac:dyDescent="0.2">
      <c r="A143" s="8" t="s">
        <v>570</v>
      </c>
      <c r="B143" s="8" t="s">
        <v>687</v>
      </c>
      <c r="C143" s="8" t="s">
        <v>880</v>
      </c>
      <c r="D143" s="8" t="s">
        <v>501</v>
      </c>
      <c r="E143" s="8" t="s">
        <v>154</v>
      </c>
      <c r="F143" s="8"/>
      <c r="G143" s="8" t="s">
        <v>20</v>
      </c>
      <c r="H143" s="16">
        <v>130</v>
      </c>
      <c r="I143" s="16">
        <v>220</v>
      </c>
      <c r="J143" s="16">
        <f t="shared" si="6"/>
        <v>90</v>
      </c>
      <c r="K143" s="16">
        <f t="shared" si="7"/>
        <v>69.230769230769226</v>
      </c>
      <c r="L143" s="13"/>
      <c r="N143" s="8">
        <v>2009</v>
      </c>
      <c r="O143" s="13" t="s">
        <v>145</v>
      </c>
      <c r="P143" s="13" t="s">
        <v>70</v>
      </c>
      <c r="Q143" s="8" t="s">
        <v>58</v>
      </c>
      <c r="R143" s="8"/>
    </row>
    <row r="144" spans="1:20" s="2" customFormat="1" ht="28.5" customHeight="1" x14ac:dyDescent="0.2">
      <c r="A144" s="8" t="s">
        <v>570</v>
      </c>
      <c r="B144" s="8" t="s">
        <v>687</v>
      </c>
      <c r="C144" s="8" t="s">
        <v>347</v>
      </c>
      <c r="D144" s="8" t="s">
        <v>670</v>
      </c>
      <c r="E144" s="8" t="s">
        <v>18</v>
      </c>
      <c r="F144" s="8" t="s">
        <v>199</v>
      </c>
      <c r="G144" s="8" t="s">
        <v>578</v>
      </c>
      <c r="H144" s="16">
        <v>56.1</v>
      </c>
      <c r="I144" s="16">
        <v>67.2</v>
      </c>
      <c r="J144" s="16">
        <f t="shared" si="6"/>
        <v>11.100000000000001</v>
      </c>
      <c r="K144" s="16">
        <f t="shared" si="7"/>
        <v>19.786096256684488</v>
      </c>
      <c r="L144" s="13" t="s">
        <v>100</v>
      </c>
      <c r="N144" s="8">
        <v>2006</v>
      </c>
      <c r="O144" s="13" t="s">
        <v>145</v>
      </c>
      <c r="P144" s="13" t="s">
        <v>70</v>
      </c>
      <c r="Q144" s="8" t="s">
        <v>57</v>
      </c>
      <c r="R144" s="8" t="s">
        <v>412</v>
      </c>
    </row>
    <row r="145" spans="1:18" s="2" customFormat="1" ht="28.5" customHeight="1" x14ac:dyDescent="0.2">
      <c r="A145" s="8" t="s">
        <v>570</v>
      </c>
      <c r="B145" s="8" t="s">
        <v>689</v>
      </c>
      <c r="C145" s="8" t="s">
        <v>357</v>
      </c>
      <c r="D145" s="8" t="s">
        <v>670</v>
      </c>
      <c r="E145" s="8" t="s">
        <v>18</v>
      </c>
      <c r="F145" s="8" t="s">
        <v>200</v>
      </c>
      <c r="G145" s="8" t="s">
        <v>21</v>
      </c>
      <c r="H145" s="16">
        <v>34.299999999999997</v>
      </c>
      <c r="I145" s="16">
        <v>42.8</v>
      </c>
      <c r="J145" s="16">
        <f t="shared" si="6"/>
        <v>8.5</v>
      </c>
      <c r="K145" s="16">
        <f t="shared" si="7"/>
        <v>24.781341107871725</v>
      </c>
      <c r="L145" s="13" t="s">
        <v>645</v>
      </c>
      <c r="N145" s="8">
        <v>2006</v>
      </c>
      <c r="O145" s="13" t="s">
        <v>145</v>
      </c>
      <c r="P145" s="13" t="s">
        <v>70</v>
      </c>
      <c r="Q145" s="8" t="s">
        <v>57</v>
      </c>
      <c r="R145" s="8" t="s">
        <v>412</v>
      </c>
    </row>
    <row r="146" spans="1:18" s="2" customFormat="1" ht="28.5" customHeight="1" x14ac:dyDescent="0.2">
      <c r="A146" s="8" t="s">
        <v>570</v>
      </c>
      <c r="B146" s="8" t="s">
        <v>1083</v>
      </c>
      <c r="C146" s="8" t="s">
        <v>1084</v>
      </c>
      <c r="D146" s="8" t="s">
        <v>670</v>
      </c>
      <c r="E146" s="8" t="s">
        <v>18</v>
      </c>
      <c r="F146" s="8" t="s">
        <v>1085</v>
      </c>
      <c r="G146" s="8" t="s">
        <v>21</v>
      </c>
      <c r="H146" s="16">
        <v>45.78</v>
      </c>
      <c r="I146" s="16">
        <v>50.54</v>
      </c>
      <c r="J146" s="16">
        <f t="shared" si="6"/>
        <v>4.759999999999998</v>
      </c>
      <c r="K146" s="16">
        <f t="shared" si="7"/>
        <v>10.397553516819571</v>
      </c>
      <c r="L146" s="13" t="s">
        <v>1086</v>
      </c>
      <c r="N146" s="8">
        <v>2013</v>
      </c>
      <c r="O146" s="13" t="s">
        <v>145</v>
      </c>
      <c r="P146" s="13" t="s">
        <v>70</v>
      </c>
      <c r="Q146" s="8" t="s">
        <v>57</v>
      </c>
      <c r="R146" s="8" t="s">
        <v>412</v>
      </c>
    </row>
    <row r="147" spans="1:18" s="2" customFormat="1" ht="28.5" customHeight="1" x14ac:dyDescent="0.2">
      <c r="A147" s="8" t="s">
        <v>570</v>
      </c>
      <c r="B147" s="8" t="s">
        <v>586</v>
      </c>
      <c r="C147" s="8" t="s">
        <v>322</v>
      </c>
      <c r="D147" s="8" t="s">
        <v>670</v>
      </c>
      <c r="E147" s="8" t="s">
        <v>18</v>
      </c>
      <c r="F147" s="8" t="s">
        <v>48</v>
      </c>
      <c r="G147" s="8" t="s">
        <v>578</v>
      </c>
      <c r="H147" s="16">
        <v>61</v>
      </c>
      <c r="I147" s="16">
        <v>68</v>
      </c>
      <c r="J147" s="16">
        <f t="shared" si="6"/>
        <v>7</v>
      </c>
      <c r="K147" s="16">
        <f t="shared" si="7"/>
        <v>11.47540983606558</v>
      </c>
      <c r="L147" s="13"/>
      <c r="N147" s="8">
        <v>2008</v>
      </c>
      <c r="O147" s="13" t="s">
        <v>145</v>
      </c>
      <c r="P147" s="13" t="s">
        <v>70</v>
      </c>
      <c r="Q147" s="8" t="s">
        <v>57</v>
      </c>
      <c r="R147" s="8" t="s">
        <v>412</v>
      </c>
    </row>
    <row r="148" spans="1:18" s="2" customFormat="1" ht="28.5" customHeight="1" x14ac:dyDescent="0.2">
      <c r="A148" s="8" t="s">
        <v>1165</v>
      </c>
      <c r="B148" s="8" t="s">
        <v>1166</v>
      </c>
      <c r="C148" s="8" t="s">
        <v>1167</v>
      </c>
      <c r="D148" s="8" t="s">
        <v>670</v>
      </c>
      <c r="E148" s="8" t="s">
        <v>19</v>
      </c>
      <c r="F148" s="8"/>
      <c r="G148" s="8" t="s">
        <v>578</v>
      </c>
      <c r="H148" s="16">
        <v>32.5</v>
      </c>
      <c r="I148" s="16">
        <v>37</v>
      </c>
      <c r="J148" s="16">
        <f t="shared" si="6"/>
        <v>4.5</v>
      </c>
      <c r="K148" s="16">
        <f t="shared" si="7"/>
        <v>13.84615384615384</v>
      </c>
      <c r="L148" s="13"/>
      <c r="N148" s="8">
        <v>2014</v>
      </c>
      <c r="O148" s="13" t="s">
        <v>145</v>
      </c>
      <c r="P148" s="13" t="s">
        <v>67</v>
      </c>
      <c r="Q148" s="8" t="s">
        <v>57</v>
      </c>
      <c r="R148" s="8" t="s">
        <v>414</v>
      </c>
    </row>
    <row r="149" spans="1:18" s="2" customFormat="1" ht="28.5" customHeight="1" x14ac:dyDescent="0.2">
      <c r="A149" s="8" t="s">
        <v>12</v>
      </c>
      <c r="B149" s="8" t="s">
        <v>13</v>
      </c>
      <c r="C149" s="8" t="s">
        <v>379</v>
      </c>
      <c r="D149" s="8" t="s">
        <v>670</v>
      </c>
      <c r="E149" s="8" t="s">
        <v>19</v>
      </c>
      <c r="F149" s="8" t="s">
        <v>217</v>
      </c>
      <c r="G149" s="8" t="s">
        <v>20</v>
      </c>
      <c r="H149" s="16">
        <v>17.7</v>
      </c>
      <c r="I149" s="16">
        <v>21.4</v>
      </c>
      <c r="J149" s="16">
        <f t="shared" si="6"/>
        <v>3.6999999999999993</v>
      </c>
      <c r="K149" s="16">
        <f t="shared" si="7"/>
        <v>20.903954802259889</v>
      </c>
      <c r="L149" s="13" t="s">
        <v>108</v>
      </c>
      <c r="N149" s="8">
        <v>2006</v>
      </c>
      <c r="O149" s="13" t="s">
        <v>145</v>
      </c>
      <c r="P149" s="13" t="s">
        <v>69</v>
      </c>
      <c r="Q149" s="8" t="s">
        <v>57</v>
      </c>
      <c r="R149" s="8" t="s">
        <v>414</v>
      </c>
    </row>
    <row r="150" spans="1:18" s="2" customFormat="1" ht="28.5" customHeight="1" x14ac:dyDescent="0.2">
      <c r="A150" s="8" t="s">
        <v>12</v>
      </c>
      <c r="B150" s="8" t="s">
        <v>13</v>
      </c>
      <c r="C150" s="8" t="s">
        <v>379</v>
      </c>
      <c r="D150" s="8" t="s">
        <v>670</v>
      </c>
      <c r="E150" s="8" t="s">
        <v>19</v>
      </c>
      <c r="F150" s="8" t="s">
        <v>222</v>
      </c>
      <c r="G150" s="8" t="s">
        <v>20</v>
      </c>
      <c r="H150" s="16">
        <v>20</v>
      </c>
      <c r="I150" s="16">
        <v>23</v>
      </c>
      <c r="J150" s="16">
        <f t="shared" si="6"/>
        <v>3</v>
      </c>
      <c r="K150" s="16">
        <f t="shared" si="7"/>
        <v>15</v>
      </c>
      <c r="L150" s="13" t="s">
        <v>109</v>
      </c>
      <c r="N150" s="8">
        <v>2006</v>
      </c>
      <c r="O150" s="13" t="s">
        <v>145</v>
      </c>
      <c r="P150" s="13" t="s">
        <v>69</v>
      </c>
      <c r="Q150" s="8" t="s">
        <v>57</v>
      </c>
      <c r="R150" s="8" t="s">
        <v>414</v>
      </c>
    </row>
    <row r="151" spans="1:18" s="2" customFormat="1" ht="28.5" customHeight="1" x14ac:dyDescent="0.2">
      <c r="A151" s="8" t="s">
        <v>271</v>
      </c>
      <c r="B151" s="8" t="s">
        <v>314</v>
      </c>
      <c r="C151" s="8" t="s">
        <v>677</v>
      </c>
      <c r="D151" s="8" t="s">
        <v>670</v>
      </c>
      <c r="E151" s="8" t="s">
        <v>19</v>
      </c>
      <c r="F151" s="8" t="s">
        <v>191</v>
      </c>
      <c r="G151" s="8" t="s">
        <v>21</v>
      </c>
      <c r="H151" s="16">
        <v>36.4</v>
      </c>
      <c r="I151" s="16">
        <v>40.9</v>
      </c>
      <c r="J151" s="16">
        <f t="shared" si="6"/>
        <v>4.5</v>
      </c>
      <c r="K151" s="16">
        <f t="shared" si="7"/>
        <v>12.362637362637372</v>
      </c>
      <c r="L151" s="13" t="s">
        <v>99</v>
      </c>
      <c r="N151" s="8">
        <v>2006</v>
      </c>
      <c r="O151" s="13" t="s">
        <v>144</v>
      </c>
      <c r="P151" s="13" t="s">
        <v>71</v>
      </c>
      <c r="Q151" s="8" t="s">
        <v>57</v>
      </c>
      <c r="R151" s="8" t="s">
        <v>414</v>
      </c>
    </row>
    <row r="152" spans="1:18" s="2" customFormat="1" ht="28.5" customHeight="1" x14ac:dyDescent="0.2">
      <c r="A152" s="8" t="s">
        <v>271</v>
      </c>
      <c r="B152" s="8" t="s">
        <v>314</v>
      </c>
      <c r="C152" s="8" t="s">
        <v>677</v>
      </c>
      <c r="D152" s="8" t="s">
        <v>411</v>
      </c>
      <c r="E152" s="8" t="s">
        <v>19</v>
      </c>
      <c r="F152" s="8" t="s">
        <v>190</v>
      </c>
      <c r="G152" s="8" t="s">
        <v>578</v>
      </c>
      <c r="H152" s="16">
        <v>39.1</v>
      </c>
      <c r="I152" s="16">
        <v>44.3</v>
      </c>
      <c r="J152" s="16">
        <f t="shared" si="6"/>
        <v>5.1999999999999957</v>
      </c>
      <c r="K152" s="16">
        <f t="shared" si="7"/>
        <v>13.29923273657289</v>
      </c>
      <c r="L152" s="13" t="s">
        <v>98</v>
      </c>
      <c r="N152" s="8">
        <v>2006</v>
      </c>
      <c r="O152" s="13" t="s">
        <v>144</v>
      </c>
      <c r="P152" s="13" t="s">
        <v>71</v>
      </c>
      <c r="Q152" s="8" t="s">
        <v>57</v>
      </c>
      <c r="R152" s="8" t="s">
        <v>414</v>
      </c>
    </row>
    <row r="153" spans="1:18" s="2" customFormat="1" ht="28.5" customHeight="1" x14ac:dyDescent="0.2">
      <c r="A153" s="8" t="s">
        <v>271</v>
      </c>
      <c r="B153" s="8" t="s">
        <v>314</v>
      </c>
      <c r="C153" s="8" t="s">
        <v>380</v>
      </c>
      <c r="D153" s="8" t="s">
        <v>670</v>
      </c>
      <c r="E153" s="8" t="s">
        <v>19</v>
      </c>
      <c r="F153" s="8"/>
      <c r="G153" s="8" t="s">
        <v>21</v>
      </c>
      <c r="H153" s="16">
        <v>29</v>
      </c>
      <c r="I153" s="16">
        <v>37</v>
      </c>
      <c r="J153" s="16">
        <f t="shared" si="6"/>
        <v>8</v>
      </c>
      <c r="K153" s="16">
        <f t="shared" si="7"/>
        <v>27.58620689655173</v>
      </c>
      <c r="L153" s="13"/>
      <c r="N153" s="8">
        <v>2006</v>
      </c>
      <c r="O153" s="13" t="s">
        <v>145</v>
      </c>
      <c r="P153" s="13" t="s">
        <v>71</v>
      </c>
      <c r="Q153" s="8" t="s">
        <v>57</v>
      </c>
      <c r="R153" s="8" t="s">
        <v>414</v>
      </c>
    </row>
    <row r="154" spans="1:18" s="2" customFormat="1" ht="28.5" customHeight="1" x14ac:dyDescent="0.2">
      <c r="A154" s="8" t="s">
        <v>271</v>
      </c>
      <c r="B154" s="8" t="s">
        <v>1254</v>
      </c>
      <c r="C154" s="8" t="s">
        <v>1278</v>
      </c>
      <c r="D154" s="8" t="s">
        <v>1279</v>
      </c>
      <c r="E154" s="8"/>
      <c r="F154" s="13" t="s">
        <v>1280</v>
      </c>
      <c r="G154" s="8" t="s">
        <v>578</v>
      </c>
      <c r="H154" s="16">
        <v>35</v>
      </c>
      <c r="I154" s="16">
        <v>40</v>
      </c>
      <c r="J154" s="16">
        <f t="shared" si="6"/>
        <v>5</v>
      </c>
      <c r="K154" s="16">
        <f t="shared" si="7"/>
        <v>14.285714285714292</v>
      </c>
      <c r="L154" s="13" t="s">
        <v>1281</v>
      </c>
      <c r="N154" s="8">
        <v>2015</v>
      </c>
      <c r="O154" s="13" t="s">
        <v>145</v>
      </c>
      <c r="P154" s="13" t="s">
        <v>71</v>
      </c>
      <c r="Q154" s="8" t="s">
        <v>1224</v>
      </c>
      <c r="R154" s="8"/>
    </row>
    <row r="155" spans="1:18" s="2" customFormat="1" ht="28.5" customHeight="1" x14ac:dyDescent="0.2">
      <c r="A155" s="8" t="s">
        <v>271</v>
      </c>
      <c r="B155" s="8" t="s">
        <v>1047</v>
      </c>
      <c r="C155" s="8" t="s">
        <v>1048</v>
      </c>
      <c r="D155" s="8" t="s">
        <v>619</v>
      </c>
      <c r="E155" s="8"/>
      <c r="F155" s="8" t="s">
        <v>800</v>
      </c>
      <c r="G155" s="8" t="s">
        <v>20</v>
      </c>
      <c r="H155" s="16">
        <v>15.36</v>
      </c>
      <c r="I155" s="16">
        <v>17.13</v>
      </c>
      <c r="J155" s="16">
        <f t="shared" si="6"/>
        <v>1.7699999999999996</v>
      </c>
      <c r="K155" s="16">
        <f t="shared" si="7"/>
        <v>11.5234375</v>
      </c>
      <c r="L155" s="13" t="s">
        <v>1049</v>
      </c>
      <c r="N155" s="8">
        <v>2012</v>
      </c>
      <c r="O155" s="13" t="s">
        <v>145</v>
      </c>
      <c r="P155" s="13" t="s">
        <v>71</v>
      </c>
      <c r="Q155" s="8" t="s">
        <v>58</v>
      </c>
      <c r="R155" s="8"/>
    </row>
    <row r="156" spans="1:18" s="2" customFormat="1" ht="28.5" customHeight="1" x14ac:dyDescent="0.2">
      <c r="A156" s="8" t="s">
        <v>271</v>
      </c>
      <c r="B156" s="8" t="s">
        <v>1112</v>
      </c>
      <c r="C156" s="8" t="s">
        <v>840</v>
      </c>
      <c r="D156" s="8" t="s">
        <v>600</v>
      </c>
      <c r="E156" s="8"/>
      <c r="F156" s="8"/>
      <c r="G156" s="8" t="s">
        <v>20</v>
      </c>
      <c r="H156" s="16">
        <v>370</v>
      </c>
      <c r="I156" s="16">
        <v>440</v>
      </c>
      <c r="J156" s="16">
        <f t="shared" si="6"/>
        <v>70</v>
      </c>
      <c r="K156" s="16">
        <f t="shared" si="7"/>
        <v>18.918918918918919</v>
      </c>
      <c r="L156" s="13" t="s">
        <v>1113</v>
      </c>
      <c r="N156" s="8">
        <v>2013</v>
      </c>
      <c r="O156" s="13" t="s">
        <v>145</v>
      </c>
      <c r="P156" s="13" t="s">
        <v>71</v>
      </c>
      <c r="Q156" s="8" t="s">
        <v>59</v>
      </c>
      <c r="R156" s="8"/>
    </row>
    <row r="157" spans="1:18" s="2" customFormat="1" ht="28.5" customHeight="1" x14ac:dyDescent="0.2">
      <c r="A157" s="8" t="s">
        <v>268</v>
      </c>
      <c r="B157" s="8" t="s">
        <v>972</v>
      </c>
      <c r="C157" s="8" t="s">
        <v>973</v>
      </c>
      <c r="D157" s="8" t="s">
        <v>619</v>
      </c>
      <c r="E157" s="8"/>
      <c r="F157" s="8" t="s">
        <v>550</v>
      </c>
      <c r="G157" s="8" t="s">
        <v>21</v>
      </c>
      <c r="H157" s="16">
        <v>280</v>
      </c>
      <c r="I157" s="16">
        <v>310</v>
      </c>
      <c r="J157" s="16">
        <f t="shared" si="6"/>
        <v>30</v>
      </c>
      <c r="K157" s="16">
        <f t="shared" si="7"/>
        <v>10.714285714285708</v>
      </c>
      <c r="L157" s="13"/>
      <c r="N157" s="8">
        <v>2011</v>
      </c>
      <c r="O157" s="13" t="s">
        <v>145</v>
      </c>
      <c r="P157" s="13" t="s">
        <v>72</v>
      </c>
      <c r="Q157" s="8" t="s">
        <v>58</v>
      </c>
      <c r="R157" s="8"/>
    </row>
    <row r="158" spans="1:18" s="2" customFormat="1" ht="28.5" customHeight="1" x14ac:dyDescent="0.2">
      <c r="A158" s="8" t="s">
        <v>268</v>
      </c>
      <c r="B158" s="8" t="s">
        <v>972</v>
      </c>
      <c r="C158" s="8" t="s">
        <v>973</v>
      </c>
      <c r="D158" s="8" t="s">
        <v>619</v>
      </c>
      <c r="E158" s="8"/>
      <c r="F158" s="8" t="s">
        <v>549</v>
      </c>
      <c r="G158" s="8" t="s">
        <v>21</v>
      </c>
      <c r="H158" s="16">
        <v>280</v>
      </c>
      <c r="I158" s="16">
        <v>315.5</v>
      </c>
      <c r="J158" s="16">
        <f t="shared" si="6"/>
        <v>35.5</v>
      </c>
      <c r="K158" s="16">
        <f t="shared" si="7"/>
        <v>12.678571428571431</v>
      </c>
      <c r="L158" s="13" t="s">
        <v>1082</v>
      </c>
      <c r="N158" s="8">
        <v>2012</v>
      </c>
      <c r="O158" s="13" t="s">
        <v>145</v>
      </c>
      <c r="P158" s="13" t="s">
        <v>72</v>
      </c>
      <c r="Q158" s="8" t="s">
        <v>58</v>
      </c>
      <c r="R158" s="8"/>
    </row>
    <row r="159" spans="1:18" s="2" customFormat="1" ht="28.5" customHeight="1" x14ac:dyDescent="0.2">
      <c r="A159" s="8" t="s">
        <v>268</v>
      </c>
      <c r="B159" s="8" t="s">
        <v>1056</v>
      </c>
      <c r="C159" s="8" t="s">
        <v>1057</v>
      </c>
      <c r="D159" s="8" t="s">
        <v>619</v>
      </c>
      <c r="E159" s="8"/>
      <c r="F159" s="8" t="s">
        <v>433</v>
      </c>
      <c r="G159" s="8" t="s">
        <v>20</v>
      </c>
      <c r="H159" s="16">
        <v>220</v>
      </c>
      <c r="I159" s="16">
        <v>268</v>
      </c>
      <c r="J159" s="16">
        <f t="shared" si="6"/>
        <v>48</v>
      </c>
      <c r="K159" s="16">
        <f t="shared" si="7"/>
        <v>21.818181818181813</v>
      </c>
      <c r="L159" s="13" t="s">
        <v>1064</v>
      </c>
      <c r="N159" s="8">
        <v>2012</v>
      </c>
      <c r="O159" s="13" t="s">
        <v>145</v>
      </c>
      <c r="P159" s="13" t="s">
        <v>72</v>
      </c>
      <c r="Q159" s="8" t="s">
        <v>58</v>
      </c>
      <c r="R159" s="8"/>
    </row>
    <row r="160" spans="1:18" s="2" customFormat="1" ht="28.5" customHeight="1" x14ac:dyDescent="0.2">
      <c r="A160" s="8" t="s">
        <v>268</v>
      </c>
      <c r="B160" s="8" t="s">
        <v>610</v>
      </c>
      <c r="C160" s="8" t="s">
        <v>333</v>
      </c>
      <c r="D160" s="8" t="s">
        <v>619</v>
      </c>
      <c r="E160" s="8"/>
      <c r="F160" s="8" t="s">
        <v>51</v>
      </c>
      <c r="G160" s="8" t="s">
        <v>20</v>
      </c>
      <c r="H160" s="16">
        <v>290</v>
      </c>
      <c r="I160" s="16">
        <v>350</v>
      </c>
      <c r="J160" s="16">
        <f t="shared" si="6"/>
        <v>60</v>
      </c>
      <c r="K160" s="16">
        <f t="shared" si="7"/>
        <v>20.689655172413794</v>
      </c>
      <c r="L160" s="13" t="s">
        <v>153</v>
      </c>
      <c r="N160" s="8">
        <v>2008</v>
      </c>
      <c r="O160" s="13" t="s">
        <v>145</v>
      </c>
      <c r="P160" s="13" t="s">
        <v>72</v>
      </c>
      <c r="Q160" s="8" t="s">
        <v>58</v>
      </c>
      <c r="R160" s="8"/>
    </row>
    <row r="161" spans="1:19" s="2" customFormat="1" ht="28.5" customHeight="1" x14ac:dyDescent="0.2">
      <c r="A161" s="8" t="s">
        <v>60</v>
      </c>
      <c r="B161" s="8" t="s">
        <v>748</v>
      </c>
      <c r="C161" s="8" t="s">
        <v>86</v>
      </c>
      <c r="D161" s="8" t="s">
        <v>410</v>
      </c>
      <c r="E161" s="8" t="s">
        <v>19</v>
      </c>
      <c r="F161" s="8"/>
      <c r="G161" s="8" t="s">
        <v>21</v>
      </c>
      <c r="H161" s="16">
        <v>26.1</v>
      </c>
      <c r="I161" s="16">
        <v>28.9</v>
      </c>
      <c r="J161" s="16">
        <f t="shared" si="6"/>
        <v>2.7999999999999972</v>
      </c>
      <c r="K161" s="16">
        <f t="shared" si="7"/>
        <v>10.727969348659002</v>
      </c>
      <c r="L161" s="13" t="s">
        <v>171</v>
      </c>
      <c r="N161" s="8">
        <v>2006</v>
      </c>
      <c r="O161" s="13" t="s">
        <v>144</v>
      </c>
      <c r="P161" s="13" t="s">
        <v>71</v>
      </c>
      <c r="Q161" s="8" t="s">
        <v>59</v>
      </c>
      <c r="R161" s="8" t="s">
        <v>414</v>
      </c>
    </row>
    <row r="162" spans="1:19" s="2" customFormat="1" ht="33.75" customHeight="1" x14ac:dyDescent="0.2">
      <c r="A162" s="8" t="s">
        <v>60</v>
      </c>
      <c r="B162" s="8" t="s">
        <v>748</v>
      </c>
      <c r="C162" s="8" t="s">
        <v>86</v>
      </c>
      <c r="D162" s="8" t="s">
        <v>410</v>
      </c>
      <c r="E162" s="8" t="s">
        <v>19</v>
      </c>
      <c r="F162" s="8"/>
      <c r="G162" s="8" t="s">
        <v>20</v>
      </c>
      <c r="H162" s="16">
        <v>26.1</v>
      </c>
      <c r="I162" s="16">
        <v>29</v>
      </c>
      <c r="J162" s="16">
        <f t="shared" si="6"/>
        <v>2.8999999999999986</v>
      </c>
      <c r="K162" s="16">
        <f t="shared" si="7"/>
        <v>11.1111111111111</v>
      </c>
      <c r="L162" s="13" t="s">
        <v>172</v>
      </c>
      <c r="N162" s="8">
        <v>2006</v>
      </c>
      <c r="O162" s="13" t="s">
        <v>144</v>
      </c>
      <c r="P162" s="13" t="s">
        <v>71</v>
      </c>
      <c r="Q162" s="8" t="s">
        <v>59</v>
      </c>
      <c r="R162" s="8" t="s">
        <v>414</v>
      </c>
    </row>
    <row r="163" spans="1:19" s="2" customFormat="1" ht="28.5" customHeight="1" x14ac:dyDescent="0.2">
      <c r="A163" s="8" t="s">
        <v>60</v>
      </c>
      <c r="B163" s="8" t="s">
        <v>282</v>
      </c>
      <c r="C163" s="8" t="s">
        <v>350</v>
      </c>
      <c r="D163" s="8" t="s">
        <v>600</v>
      </c>
      <c r="E163" s="8"/>
      <c r="F163" s="8"/>
      <c r="G163" s="8" t="s">
        <v>20</v>
      </c>
      <c r="H163" s="16">
        <v>281</v>
      </c>
      <c r="I163" s="16">
        <v>341</v>
      </c>
      <c r="J163" s="16">
        <f t="shared" si="6"/>
        <v>60</v>
      </c>
      <c r="K163" s="16">
        <f t="shared" si="7"/>
        <v>21.35231316725978</v>
      </c>
      <c r="L163" s="20" t="s">
        <v>27</v>
      </c>
      <c r="N163" s="8">
        <v>2006</v>
      </c>
      <c r="O163" s="13" t="s">
        <v>145</v>
      </c>
      <c r="P163" s="13" t="s">
        <v>71</v>
      </c>
      <c r="Q163" s="8" t="s">
        <v>59</v>
      </c>
      <c r="R163" s="8"/>
    </row>
    <row r="164" spans="1:19" s="2" customFormat="1" ht="33" x14ac:dyDescent="0.2">
      <c r="A164" s="8" t="s">
        <v>60</v>
      </c>
      <c r="B164" s="8" t="s">
        <v>283</v>
      </c>
      <c r="C164" s="8" t="s">
        <v>351</v>
      </c>
      <c r="D164" s="8" t="s">
        <v>600</v>
      </c>
      <c r="E164" s="8"/>
      <c r="F164" s="8"/>
      <c r="G164" s="8" t="s">
        <v>20</v>
      </c>
      <c r="H164" s="16">
        <v>501</v>
      </c>
      <c r="I164" s="16">
        <v>660</v>
      </c>
      <c r="J164" s="16">
        <f t="shared" si="6"/>
        <v>159</v>
      </c>
      <c r="K164" s="16">
        <f t="shared" si="7"/>
        <v>31.736526946107773</v>
      </c>
      <c r="L164" s="13" t="s">
        <v>139</v>
      </c>
      <c r="N164" s="8">
        <v>2006</v>
      </c>
      <c r="O164" s="13" t="s">
        <v>145</v>
      </c>
      <c r="P164" s="13" t="s">
        <v>71</v>
      </c>
      <c r="Q164" s="8" t="s">
        <v>59</v>
      </c>
      <c r="R164" s="8"/>
    </row>
    <row r="165" spans="1:19" s="2" customFormat="1" ht="33.75" x14ac:dyDescent="0.2">
      <c r="A165" s="8" t="s">
        <v>60</v>
      </c>
      <c r="B165" s="8" t="s">
        <v>598</v>
      </c>
      <c r="C165" s="8" t="s">
        <v>342</v>
      </c>
      <c r="D165" s="8" t="s">
        <v>28</v>
      </c>
      <c r="E165" s="8"/>
      <c r="F165" s="8" t="s">
        <v>555</v>
      </c>
      <c r="G165" s="8" t="s">
        <v>20</v>
      </c>
      <c r="H165" s="16">
        <v>201</v>
      </c>
      <c r="I165" s="16">
        <v>227</v>
      </c>
      <c r="J165" s="16">
        <f t="shared" si="6"/>
        <v>26</v>
      </c>
      <c r="K165" s="16">
        <f t="shared" si="7"/>
        <v>12.93532338308458</v>
      </c>
      <c r="L165" s="13" t="s">
        <v>1058</v>
      </c>
      <c r="N165" s="8">
        <v>2008</v>
      </c>
      <c r="O165" s="13" t="s">
        <v>145</v>
      </c>
      <c r="P165" s="13" t="s">
        <v>71</v>
      </c>
      <c r="Q165" s="8" t="s">
        <v>1004</v>
      </c>
      <c r="R165" s="8"/>
    </row>
    <row r="166" spans="1:19" s="2" customFormat="1" ht="28.5" customHeight="1" x14ac:dyDescent="0.2">
      <c r="A166" s="8" t="s">
        <v>60</v>
      </c>
      <c r="B166" s="8" t="s">
        <v>62</v>
      </c>
      <c r="C166" s="8" t="s">
        <v>669</v>
      </c>
      <c r="D166" s="8" t="s">
        <v>670</v>
      </c>
      <c r="E166" s="8" t="s">
        <v>18</v>
      </c>
      <c r="F166" s="8" t="s">
        <v>542</v>
      </c>
      <c r="G166" s="8" t="s">
        <v>578</v>
      </c>
      <c r="H166" s="16">
        <v>46</v>
      </c>
      <c r="I166" s="16">
        <v>56</v>
      </c>
      <c r="J166" s="16">
        <f t="shared" si="6"/>
        <v>10</v>
      </c>
      <c r="K166" s="16">
        <f t="shared" si="7"/>
        <v>21.739130434782609</v>
      </c>
      <c r="L166" s="13" t="s">
        <v>110</v>
      </c>
      <c r="N166" s="8">
        <v>2007</v>
      </c>
      <c r="O166" s="13" t="s">
        <v>145</v>
      </c>
      <c r="P166" s="13" t="s">
        <v>71</v>
      </c>
      <c r="Q166" s="8" t="s">
        <v>57</v>
      </c>
      <c r="R166" s="8" t="s">
        <v>412</v>
      </c>
    </row>
    <row r="167" spans="1:19" s="2" customFormat="1" ht="28.5" customHeight="1" x14ac:dyDescent="0.2">
      <c r="A167" s="8" t="s">
        <v>60</v>
      </c>
      <c r="B167" s="8" t="s">
        <v>632</v>
      </c>
      <c r="C167" s="8" t="s">
        <v>317</v>
      </c>
      <c r="D167" s="8" t="s">
        <v>411</v>
      </c>
      <c r="E167" s="8" t="s">
        <v>19</v>
      </c>
      <c r="F167" s="8"/>
      <c r="G167" s="8" t="s">
        <v>578</v>
      </c>
      <c r="H167" s="16">
        <v>24.4</v>
      </c>
      <c r="I167" s="16">
        <v>32.5</v>
      </c>
      <c r="J167" s="16">
        <f t="shared" si="6"/>
        <v>8.1000000000000014</v>
      </c>
      <c r="K167" s="16">
        <f t="shared" si="7"/>
        <v>33.196721311475414</v>
      </c>
      <c r="L167" s="13"/>
      <c r="N167" s="8">
        <v>2008</v>
      </c>
      <c r="O167" s="13" t="s">
        <v>145</v>
      </c>
      <c r="P167" s="13" t="s">
        <v>71</v>
      </c>
      <c r="Q167" s="8" t="s">
        <v>57</v>
      </c>
      <c r="R167" s="8" t="s">
        <v>414</v>
      </c>
    </row>
    <row r="168" spans="1:19" s="2" customFormat="1" ht="28.5" customHeight="1" x14ac:dyDescent="0.2">
      <c r="A168" s="8" t="s">
        <v>60</v>
      </c>
      <c r="B168" s="8" t="s">
        <v>632</v>
      </c>
      <c r="C168" s="8" t="s">
        <v>330</v>
      </c>
      <c r="D168" s="8" t="s">
        <v>411</v>
      </c>
      <c r="E168" s="8" t="s">
        <v>19</v>
      </c>
      <c r="F168" s="8"/>
      <c r="G168" s="8" t="s">
        <v>578</v>
      </c>
      <c r="H168" s="16">
        <v>34.700000000000003</v>
      </c>
      <c r="I168" s="16">
        <v>41.6</v>
      </c>
      <c r="J168" s="16">
        <f t="shared" si="6"/>
        <v>6.8999999999999986</v>
      </c>
      <c r="K168" s="16">
        <f t="shared" si="7"/>
        <v>19.884726224783847</v>
      </c>
      <c r="L168" s="13"/>
      <c r="N168" s="8">
        <v>2008</v>
      </c>
      <c r="O168" s="13" t="s">
        <v>145</v>
      </c>
      <c r="P168" s="13" t="s">
        <v>71</v>
      </c>
      <c r="Q168" s="8" t="s">
        <v>57</v>
      </c>
      <c r="R168" s="8" t="s">
        <v>414</v>
      </c>
    </row>
    <row r="169" spans="1:19" s="2" customFormat="1" ht="28.5" customHeight="1" x14ac:dyDescent="0.2">
      <c r="A169" s="8" t="s">
        <v>60</v>
      </c>
      <c r="B169" s="8" t="s">
        <v>61</v>
      </c>
      <c r="C169" s="8" t="s">
        <v>381</v>
      </c>
      <c r="D169" s="8" t="s">
        <v>670</v>
      </c>
      <c r="E169" s="8" t="s">
        <v>19</v>
      </c>
      <c r="F169" s="8"/>
      <c r="G169" s="8" t="s">
        <v>578</v>
      </c>
      <c r="H169" s="16">
        <v>22</v>
      </c>
      <c r="I169" s="16">
        <v>28</v>
      </c>
      <c r="J169" s="16">
        <f t="shared" si="6"/>
        <v>6</v>
      </c>
      <c r="K169" s="16">
        <f t="shared" si="7"/>
        <v>27.272727272727266</v>
      </c>
      <c r="L169" s="13"/>
      <c r="N169" s="8">
        <v>2006</v>
      </c>
      <c r="O169" s="13" t="s">
        <v>145</v>
      </c>
      <c r="P169" s="13" t="s">
        <v>71</v>
      </c>
      <c r="Q169" s="8" t="s">
        <v>57</v>
      </c>
      <c r="R169" s="8" t="s">
        <v>414</v>
      </c>
    </row>
    <row r="170" spans="1:19" s="2" customFormat="1" ht="28.5" customHeight="1" x14ac:dyDescent="0.2">
      <c r="A170" s="8" t="s">
        <v>487</v>
      </c>
      <c r="B170" s="8" t="s">
        <v>1130</v>
      </c>
      <c r="C170" s="8" t="s">
        <v>1200</v>
      </c>
      <c r="D170" s="8" t="s">
        <v>670</v>
      </c>
      <c r="E170" s="8" t="s">
        <v>18</v>
      </c>
      <c r="F170" s="8" t="s">
        <v>1201</v>
      </c>
      <c r="G170" s="8" t="s">
        <v>20</v>
      </c>
      <c r="H170" s="16">
        <v>37.5</v>
      </c>
      <c r="I170" s="16">
        <v>47.5</v>
      </c>
      <c r="J170" s="16">
        <f t="shared" si="6"/>
        <v>10</v>
      </c>
      <c r="K170" s="16">
        <f t="shared" si="7"/>
        <v>26.666666666666671</v>
      </c>
      <c r="L170" s="13" t="s">
        <v>1202</v>
      </c>
      <c r="N170" s="8">
        <v>2015</v>
      </c>
      <c r="O170" s="13" t="s">
        <v>145</v>
      </c>
      <c r="P170" s="13" t="s">
        <v>71</v>
      </c>
      <c r="Q170" s="8" t="s">
        <v>57</v>
      </c>
      <c r="R170" s="8" t="s">
        <v>412</v>
      </c>
    </row>
    <row r="171" spans="1:19" s="2" customFormat="1" ht="28.5" customHeight="1" x14ac:dyDescent="0.2">
      <c r="A171" s="8" t="s">
        <v>487</v>
      </c>
      <c r="B171" s="8" t="s">
        <v>1130</v>
      </c>
      <c r="C171" s="8" t="s">
        <v>1197</v>
      </c>
      <c r="D171" s="8" t="s">
        <v>619</v>
      </c>
      <c r="E171" s="8"/>
      <c r="F171" s="8" t="s">
        <v>1198</v>
      </c>
      <c r="G171" s="8" t="s">
        <v>21</v>
      </c>
      <c r="H171" s="16">
        <v>429.6</v>
      </c>
      <c r="I171" s="16">
        <v>485.28</v>
      </c>
      <c r="J171" s="16">
        <f t="shared" si="6"/>
        <v>55.67999999999995</v>
      </c>
      <c r="K171" s="16">
        <f t="shared" si="7"/>
        <v>12.960893854748591</v>
      </c>
      <c r="L171" s="13" t="s">
        <v>1193</v>
      </c>
      <c r="N171" s="8">
        <v>2015</v>
      </c>
      <c r="O171" s="13" t="s">
        <v>145</v>
      </c>
      <c r="P171" s="13" t="s">
        <v>71</v>
      </c>
      <c r="Q171" s="8" t="s">
        <v>58</v>
      </c>
      <c r="R171" s="8"/>
    </row>
    <row r="172" spans="1:19" s="2" customFormat="1" ht="28.5" customHeight="1" x14ac:dyDescent="0.2">
      <c r="A172" s="8" t="s">
        <v>487</v>
      </c>
      <c r="B172" s="8" t="s">
        <v>1130</v>
      </c>
      <c r="C172" s="8" t="s">
        <v>1131</v>
      </c>
      <c r="D172" s="8" t="s">
        <v>619</v>
      </c>
      <c r="E172" s="8"/>
      <c r="F172" s="8" t="s">
        <v>1111</v>
      </c>
      <c r="G172" s="8" t="s">
        <v>21</v>
      </c>
      <c r="H172" s="16">
        <v>300</v>
      </c>
      <c r="I172" s="16">
        <v>330</v>
      </c>
      <c r="J172" s="16">
        <f t="shared" si="6"/>
        <v>30</v>
      </c>
      <c r="K172" s="16">
        <f t="shared" si="7"/>
        <v>10</v>
      </c>
      <c r="L172" s="13" t="s">
        <v>1132</v>
      </c>
      <c r="N172" s="8">
        <v>2014</v>
      </c>
      <c r="O172" s="13" t="s">
        <v>145</v>
      </c>
      <c r="P172" s="13" t="s">
        <v>71</v>
      </c>
      <c r="Q172" s="8" t="s">
        <v>58</v>
      </c>
      <c r="R172" s="8"/>
      <c r="S172" s="125"/>
    </row>
    <row r="173" spans="1:19" s="2" customFormat="1" ht="28.5" customHeight="1" x14ac:dyDescent="0.2">
      <c r="A173" s="8" t="s">
        <v>487</v>
      </c>
      <c r="B173" s="8" t="s">
        <v>1130</v>
      </c>
      <c r="C173" s="8" t="s">
        <v>1131</v>
      </c>
      <c r="D173" s="8" t="s">
        <v>619</v>
      </c>
      <c r="E173" s="8"/>
      <c r="F173" s="8" t="s">
        <v>1238</v>
      </c>
      <c r="G173" s="8" t="s">
        <v>21</v>
      </c>
      <c r="H173" s="16">
        <v>27.98</v>
      </c>
      <c r="I173" s="16">
        <v>31.38</v>
      </c>
      <c r="J173" s="16">
        <f t="shared" si="6"/>
        <v>3.3999999999999986</v>
      </c>
      <c r="K173" s="16">
        <f t="shared" si="7"/>
        <v>12.151536812008572</v>
      </c>
      <c r="L173" s="13"/>
      <c r="N173" s="8">
        <v>2015</v>
      </c>
      <c r="O173" s="13" t="s">
        <v>145</v>
      </c>
      <c r="P173" s="13" t="s">
        <v>71</v>
      </c>
      <c r="Q173" s="8" t="s">
        <v>58</v>
      </c>
      <c r="R173" s="8"/>
      <c r="S173" s="125"/>
    </row>
    <row r="174" spans="1:19" s="2" customFormat="1" ht="28.5" customHeight="1" x14ac:dyDescent="0.2">
      <c r="A174" s="8" t="s">
        <v>487</v>
      </c>
      <c r="B174" s="8" t="s">
        <v>1130</v>
      </c>
      <c r="C174" s="8" t="s">
        <v>1137</v>
      </c>
      <c r="D174" s="8" t="s">
        <v>619</v>
      </c>
      <c r="E174" s="8"/>
      <c r="F174" s="8" t="s">
        <v>1138</v>
      </c>
      <c r="G174" s="8" t="s">
        <v>21</v>
      </c>
      <c r="H174" s="16">
        <v>297</v>
      </c>
      <c r="I174" s="16">
        <v>346</v>
      </c>
      <c r="J174" s="16">
        <f t="shared" si="6"/>
        <v>49</v>
      </c>
      <c r="K174" s="16">
        <f t="shared" si="7"/>
        <v>16.498316498316498</v>
      </c>
      <c r="L174" s="13" t="s">
        <v>1139</v>
      </c>
      <c r="N174" s="8">
        <v>2014</v>
      </c>
      <c r="O174" s="13" t="s">
        <v>145</v>
      </c>
      <c r="P174" s="13" t="s">
        <v>71</v>
      </c>
      <c r="Q174" s="8" t="s">
        <v>58</v>
      </c>
      <c r="R174" s="8"/>
    </row>
    <row r="175" spans="1:19" s="2" customFormat="1" ht="28.5" customHeight="1" x14ac:dyDescent="0.2">
      <c r="A175" s="8" t="s">
        <v>487</v>
      </c>
      <c r="B175" s="8" t="s">
        <v>819</v>
      </c>
      <c r="C175" s="8" t="s">
        <v>820</v>
      </c>
      <c r="D175" s="8" t="s">
        <v>619</v>
      </c>
      <c r="E175" s="8"/>
      <c r="F175" s="8" t="s">
        <v>548</v>
      </c>
      <c r="G175" s="8" t="s">
        <v>21</v>
      </c>
      <c r="H175" s="16">
        <v>300</v>
      </c>
      <c r="I175" s="16">
        <v>330</v>
      </c>
      <c r="J175" s="16">
        <f t="shared" si="6"/>
        <v>30</v>
      </c>
      <c r="K175" s="16">
        <f t="shared" si="7"/>
        <v>10</v>
      </c>
      <c r="L175" s="13"/>
      <c r="N175" s="8">
        <v>2009</v>
      </c>
      <c r="O175" s="13" t="s">
        <v>145</v>
      </c>
      <c r="P175" s="13" t="s">
        <v>71</v>
      </c>
      <c r="Q175" s="8" t="s">
        <v>58</v>
      </c>
      <c r="R175" s="8"/>
    </row>
    <row r="176" spans="1:19" s="2" customFormat="1" ht="28.5" customHeight="1" x14ac:dyDescent="0.2">
      <c r="A176" s="8" t="s">
        <v>487</v>
      </c>
      <c r="B176" s="8" t="s">
        <v>741</v>
      </c>
      <c r="C176" s="8" t="s">
        <v>392</v>
      </c>
      <c r="D176" s="8" t="s">
        <v>619</v>
      </c>
      <c r="E176" s="8"/>
      <c r="F176" s="8" t="s">
        <v>548</v>
      </c>
      <c r="G176" s="8" t="s">
        <v>20</v>
      </c>
      <c r="H176" s="16">
        <v>270</v>
      </c>
      <c r="I176" s="16">
        <v>320</v>
      </c>
      <c r="J176" s="16">
        <f t="shared" si="6"/>
        <v>50</v>
      </c>
      <c r="K176" s="16">
        <f t="shared" si="7"/>
        <v>18.518518518518519</v>
      </c>
      <c r="L176" s="13" t="s">
        <v>174</v>
      </c>
      <c r="N176" s="8">
        <v>2006</v>
      </c>
      <c r="O176" s="13" t="s">
        <v>145</v>
      </c>
      <c r="P176" s="13" t="s">
        <v>71</v>
      </c>
      <c r="Q176" s="8" t="s">
        <v>58</v>
      </c>
      <c r="R176" s="8"/>
    </row>
    <row r="177" spans="1:18" s="2" customFormat="1" ht="28.5" customHeight="1" x14ac:dyDescent="0.2">
      <c r="A177" s="8" t="s">
        <v>487</v>
      </c>
      <c r="B177" s="8" t="s">
        <v>488</v>
      </c>
      <c r="C177" s="8" t="s">
        <v>390</v>
      </c>
      <c r="D177" s="8" t="s">
        <v>619</v>
      </c>
      <c r="E177" s="8"/>
      <c r="F177" s="8" t="s">
        <v>246</v>
      </c>
      <c r="G177" s="8" t="s">
        <v>578</v>
      </c>
      <c r="H177" s="16">
        <f>5.5/5</f>
        <v>1.1000000000000001</v>
      </c>
      <c r="I177" s="16">
        <f>7.67/5</f>
        <v>1.534</v>
      </c>
      <c r="J177" s="16">
        <f t="shared" si="6"/>
        <v>0.43399999999999994</v>
      </c>
      <c r="K177" s="16">
        <f t="shared" si="7"/>
        <v>39.454545454545439</v>
      </c>
      <c r="L177" s="13" t="s">
        <v>454</v>
      </c>
      <c r="N177" s="8">
        <v>2006</v>
      </c>
      <c r="O177" s="13" t="s">
        <v>145</v>
      </c>
      <c r="P177" s="13" t="s">
        <v>71</v>
      </c>
      <c r="Q177" s="8" t="s">
        <v>58</v>
      </c>
      <c r="R177" s="8"/>
    </row>
    <row r="178" spans="1:18" s="2" customFormat="1" ht="28.5" customHeight="1" x14ac:dyDescent="0.2">
      <c r="A178" s="8" t="s">
        <v>487</v>
      </c>
      <c r="B178" s="8" t="s">
        <v>488</v>
      </c>
      <c r="C178" s="8" t="s">
        <v>390</v>
      </c>
      <c r="D178" s="8" t="s">
        <v>619</v>
      </c>
      <c r="E178" s="8"/>
      <c r="F178" s="8" t="s">
        <v>247</v>
      </c>
      <c r="G178" s="8" t="s">
        <v>578</v>
      </c>
      <c r="H178" s="16">
        <f>4.29/5</f>
        <v>0.85799999999999998</v>
      </c>
      <c r="I178" s="16">
        <f>6.5/5</f>
        <v>1.3</v>
      </c>
      <c r="J178" s="16">
        <f t="shared" si="6"/>
        <v>0.44200000000000006</v>
      </c>
      <c r="K178" s="16">
        <f t="shared" si="7"/>
        <v>51.51515151515153</v>
      </c>
      <c r="L178" s="13" t="s">
        <v>454</v>
      </c>
      <c r="N178" s="8">
        <v>2006</v>
      </c>
      <c r="O178" s="13" t="s">
        <v>145</v>
      </c>
      <c r="P178" s="13" t="s">
        <v>71</v>
      </c>
      <c r="Q178" s="8" t="s">
        <v>58</v>
      </c>
      <c r="R178" s="8"/>
    </row>
    <row r="179" spans="1:18" s="85" customFormat="1" ht="28.5" customHeight="1" x14ac:dyDescent="0.2">
      <c r="A179" s="8" t="s">
        <v>487</v>
      </c>
      <c r="B179" s="8" t="s">
        <v>488</v>
      </c>
      <c r="C179" s="8" t="s">
        <v>390</v>
      </c>
      <c r="D179" s="8" t="s">
        <v>622</v>
      </c>
      <c r="E179" s="8" t="s">
        <v>409</v>
      </c>
      <c r="F179" s="8"/>
      <c r="G179" s="8" t="s">
        <v>20</v>
      </c>
      <c r="H179" s="16">
        <v>3.44</v>
      </c>
      <c r="I179" s="16">
        <v>5.05</v>
      </c>
      <c r="J179" s="16">
        <f t="shared" si="6"/>
        <v>1.6099999999999999</v>
      </c>
      <c r="K179" s="16">
        <f t="shared" si="7"/>
        <v>46.802325581395337</v>
      </c>
      <c r="L179" s="13" t="s">
        <v>135</v>
      </c>
      <c r="N179" s="8">
        <v>2006</v>
      </c>
      <c r="O179" s="13" t="s">
        <v>145</v>
      </c>
      <c r="P179" s="13" t="s">
        <v>71</v>
      </c>
      <c r="Q179" s="8" t="s">
        <v>58</v>
      </c>
      <c r="R179" s="8"/>
    </row>
    <row r="180" spans="1:18" s="85" customFormat="1" ht="28.5" customHeight="1" x14ac:dyDescent="0.2">
      <c r="A180" s="8" t="s">
        <v>487</v>
      </c>
      <c r="B180" s="8" t="s">
        <v>481</v>
      </c>
      <c r="C180" s="8" t="s">
        <v>482</v>
      </c>
      <c r="D180" s="8" t="s">
        <v>501</v>
      </c>
      <c r="E180" s="8" t="s">
        <v>154</v>
      </c>
      <c r="F180" s="8" t="s">
        <v>420</v>
      </c>
      <c r="G180" s="8" t="s">
        <v>20</v>
      </c>
      <c r="H180" s="16">
        <v>863</v>
      </c>
      <c r="I180" s="16">
        <v>1005</v>
      </c>
      <c r="J180" s="16">
        <f t="shared" si="6"/>
        <v>142</v>
      </c>
      <c r="K180" s="16">
        <f t="shared" si="7"/>
        <v>16.454229432213211</v>
      </c>
      <c r="L180" s="13" t="s">
        <v>498</v>
      </c>
      <c r="N180" s="8">
        <v>2006</v>
      </c>
      <c r="O180" s="13" t="s">
        <v>145</v>
      </c>
      <c r="P180" s="13" t="s">
        <v>71</v>
      </c>
      <c r="Q180" s="8" t="s">
        <v>58</v>
      </c>
      <c r="R180" s="8"/>
    </row>
    <row r="181" spans="1:18" s="2" customFormat="1" ht="28.5" customHeight="1" x14ac:dyDescent="0.2">
      <c r="A181" s="8" t="s">
        <v>487</v>
      </c>
      <c r="B181" s="8" t="s">
        <v>279</v>
      </c>
      <c r="C181" s="8" t="s">
        <v>742</v>
      </c>
      <c r="D181" s="8" t="s">
        <v>619</v>
      </c>
      <c r="E181" s="8" t="s">
        <v>413</v>
      </c>
      <c r="F181" s="8"/>
      <c r="G181" s="8" t="s">
        <v>578</v>
      </c>
      <c r="H181" s="16">
        <v>240</v>
      </c>
      <c r="I181" s="16">
        <v>285</v>
      </c>
      <c r="J181" s="16">
        <f t="shared" si="6"/>
        <v>45</v>
      </c>
      <c r="K181" s="16">
        <f t="shared" si="7"/>
        <v>18.75</v>
      </c>
      <c r="L181" s="21" t="s">
        <v>455</v>
      </c>
      <c r="N181" s="8">
        <v>2007</v>
      </c>
      <c r="O181" s="13" t="s">
        <v>145</v>
      </c>
      <c r="P181" s="13" t="s">
        <v>71</v>
      </c>
      <c r="Q181" s="8" t="s">
        <v>58</v>
      </c>
      <c r="R181" s="8"/>
    </row>
    <row r="182" spans="1:18" s="105" customFormat="1" ht="28.5" customHeight="1" x14ac:dyDescent="0.2">
      <c r="A182" s="8" t="s">
        <v>487</v>
      </c>
      <c r="B182" s="8" t="s">
        <v>279</v>
      </c>
      <c r="C182" s="8" t="s">
        <v>742</v>
      </c>
      <c r="D182" s="8" t="s">
        <v>619</v>
      </c>
      <c r="E182" s="8" t="s">
        <v>413</v>
      </c>
      <c r="F182" s="8"/>
      <c r="G182" s="8" t="s">
        <v>578</v>
      </c>
      <c r="H182" s="16">
        <v>240</v>
      </c>
      <c r="I182" s="16">
        <v>305</v>
      </c>
      <c r="J182" s="16">
        <f t="shared" si="6"/>
        <v>65</v>
      </c>
      <c r="K182" s="16">
        <f t="shared" si="7"/>
        <v>27.083333333333329</v>
      </c>
      <c r="L182" s="21" t="s">
        <v>455</v>
      </c>
      <c r="N182" s="8">
        <v>2007</v>
      </c>
      <c r="O182" s="13" t="s">
        <v>145</v>
      </c>
      <c r="P182" s="13" t="s">
        <v>71</v>
      </c>
      <c r="Q182" s="8" t="s">
        <v>58</v>
      </c>
      <c r="R182" s="8"/>
    </row>
    <row r="183" spans="1:18" s="105" customFormat="1" ht="28.5" customHeight="1" x14ac:dyDescent="0.2">
      <c r="A183" s="8" t="s">
        <v>487</v>
      </c>
      <c r="B183" s="8" t="s">
        <v>279</v>
      </c>
      <c r="C183" s="8" t="s">
        <v>742</v>
      </c>
      <c r="D183" s="8" t="s">
        <v>619</v>
      </c>
      <c r="E183" s="8" t="s">
        <v>413</v>
      </c>
      <c r="F183" s="14"/>
      <c r="G183" s="8" t="s">
        <v>21</v>
      </c>
      <c r="H183" s="16">
        <v>240</v>
      </c>
      <c r="I183" s="16">
        <v>330</v>
      </c>
      <c r="J183" s="16">
        <f t="shared" si="6"/>
        <v>90</v>
      </c>
      <c r="K183" s="16">
        <f t="shared" si="7"/>
        <v>37.5</v>
      </c>
      <c r="L183" s="21" t="s">
        <v>455</v>
      </c>
      <c r="N183" s="8">
        <v>2007</v>
      </c>
      <c r="O183" s="13" t="s">
        <v>145</v>
      </c>
      <c r="P183" s="13" t="s">
        <v>71</v>
      </c>
      <c r="Q183" s="8" t="s">
        <v>58</v>
      </c>
      <c r="R183" s="8"/>
    </row>
    <row r="184" spans="1:18" s="105" customFormat="1" ht="28.5" customHeight="1" x14ac:dyDescent="0.2">
      <c r="A184" s="8" t="s">
        <v>487</v>
      </c>
      <c r="B184" s="8" t="s">
        <v>161</v>
      </c>
      <c r="C184" s="14" t="s">
        <v>346</v>
      </c>
      <c r="D184" s="8" t="s">
        <v>619</v>
      </c>
      <c r="E184" s="8"/>
      <c r="F184" s="8" t="s">
        <v>549</v>
      </c>
      <c r="G184" s="8" t="s">
        <v>578</v>
      </c>
      <c r="H184" s="16">
        <v>1.9</v>
      </c>
      <c r="I184" s="16">
        <v>2.2999999999999998</v>
      </c>
      <c r="J184" s="16">
        <f t="shared" si="6"/>
        <v>0.39999999999999991</v>
      </c>
      <c r="K184" s="16">
        <f t="shared" si="7"/>
        <v>21.052631578947356</v>
      </c>
      <c r="L184" s="13" t="s">
        <v>453</v>
      </c>
      <c r="N184" s="8">
        <v>2006</v>
      </c>
      <c r="O184" s="13" t="s">
        <v>145</v>
      </c>
      <c r="P184" s="13" t="s">
        <v>71</v>
      </c>
      <c r="Q184" s="8" t="s">
        <v>58</v>
      </c>
      <c r="R184" s="8"/>
    </row>
    <row r="185" spans="1:18" s="2" customFormat="1" ht="28.5" customHeight="1" x14ac:dyDescent="0.2">
      <c r="A185" s="8" t="s">
        <v>487</v>
      </c>
      <c r="B185" s="8" t="s">
        <v>161</v>
      </c>
      <c r="C185" s="14" t="s">
        <v>346</v>
      </c>
      <c r="D185" s="8" t="s">
        <v>619</v>
      </c>
      <c r="E185" s="8"/>
      <c r="F185" s="8" t="s">
        <v>549</v>
      </c>
      <c r="G185" s="8" t="s">
        <v>20</v>
      </c>
      <c r="H185" s="16">
        <v>1.9</v>
      </c>
      <c r="I185" s="16">
        <v>2.35</v>
      </c>
      <c r="J185" s="16">
        <f t="shared" si="6"/>
        <v>0.45000000000000018</v>
      </c>
      <c r="K185" s="16">
        <f t="shared" si="7"/>
        <v>23.684210526315795</v>
      </c>
      <c r="L185" s="13" t="s">
        <v>453</v>
      </c>
      <c r="N185" s="8">
        <v>2006</v>
      </c>
      <c r="O185" s="13" t="s">
        <v>145</v>
      </c>
      <c r="P185" s="13" t="s">
        <v>71</v>
      </c>
      <c r="Q185" s="8" t="s">
        <v>58</v>
      </c>
      <c r="R185" s="8"/>
    </row>
    <row r="186" spans="1:18" s="2" customFormat="1" ht="28.5" customHeight="1" x14ac:dyDescent="0.2">
      <c r="A186" s="8" t="s">
        <v>487</v>
      </c>
      <c r="B186" s="8" t="s">
        <v>161</v>
      </c>
      <c r="C186" s="14" t="s">
        <v>346</v>
      </c>
      <c r="D186" s="8" t="s">
        <v>619</v>
      </c>
      <c r="E186" s="8"/>
      <c r="F186" s="8" t="s">
        <v>549</v>
      </c>
      <c r="G186" s="8" t="s">
        <v>21</v>
      </c>
      <c r="H186" s="16">
        <v>1.9</v>
      </c>
      <c r="I186" s="16">
        <v>2.5</v>
      </c>
      <c r="J186" s="16">
        <f t="shared" si="6"/>
        <v>0.60000000000000009</v>
      </c>
      <c r="K186" s="16">
        <f t="shared" si="7"/>
        <v>31.578947368421069</v>
      </c>
      <c r="L186" s="13" t="s">
        <v>453</v>
      </c>
      <c r="N186" s="8">
        <v>2006</v>
      </c>
      <c r="O186" s="13" t="s">
        <v>145</v>
      </c>
      <c r="P186" s="13" t="s">
        <v>71</v>
      </c>
      <c r="Q186" s="8" t="s">
        <v>58</v>
      </c>
      <c r="R186" s="8"/>
    </row>
    <row r="187" spans="1:18" s="2" customFormat="1" ht="28.5" customHeight="1" x14ac:dyDescent="0.2">
      <c r="A187" s="8" t="s">
        <v>487</v>
      </c>
      <c r="B187" s="8"/>
      <c r="C187" s="8" t="s">
        <v>87</v>
      </c>
      <c r="D187" s="8" t="s">
        <v>619</v>
      </c>
      <c r="E187" s="8"/>
      <c r="F187" s="8" t="s">
        <v>430</v>
      </c>
      <c r="G187" s="8" t="s">
        <v>578</v>
      </c>
      <c r="H187" s="16">
        <v>219</v>
      </c>
      <c r="I187" s="16">
        <v>279</v>
      </c>
      <c r="J187" s="16">
        <f t="shared" si="6"/>
        <v>60</v>
      </c>
      <c r="K187" s="16">
        <f t="shared" si="7"/>
        <v>27.397260273972606</v>
      </c>
      <c r="L187" s="13"/>
      <c r="N187" s="8">
        <v>2006</v>
      </c>
      <c r="O187" s="13" t="s">
        <v>144</v>
      </c>
      <c r="P187" s="13" t="s">
        <v>71</v>
      </c>
      <c r="Q187" s="8" t="s">
        <v>58</v>
      </c>
      <c r="R187" s="8"/>
    </row>
    <row r="188" spans="1:18" s="2" customFormat="1" ht="28.5" customHeight="1" x14ac:dyDescent="0.2">
      <c r="A188" s="8" t="s">
        <v>487</v>
      </c>
      <c r="B188" s="8"/>
      <c r="C188" s="8" t="s">
        <v>87</v>
      </c>
      <c r="D188" s="8" t="s">
        <v>619</v>
      </c>
      <c r="E188" s="8"/>
      <c r="F188" s="8" t="s">
        <v>430</v>
      </c>
      <c r="G188" s="8" t="s">
        <v>20</v>
      </c>
      <c r="H188" s="16">
        <v>219</v>
      </c>
      <c r="I188" s="16">
        <v>270</v>
      </c>
      <c r="J188" s="16">
        <f t="shared" si="6"/>
        <v>51</v>
      </c>
      <c r="K188" s="16">
        <f t="shared" si="7"/>
        <v>23.287671232876718</v>
      </c>
      <c r="L188" s="13" t="s">
        <v>174</v>
      </c>
      <c r="N188" s="8">
        <v>2006</v>
      </c>
      <c r="O188" s="13" t="s">
        <v>144</v>
      </c>
      <c r="P188" s="13" t="s">
        <v>71</v>
      </c>
      <c r="Q188" s="8" t="s">
        <v>58</v>
      </c>
      <c r="R188" s="8"/>
    </row>
    <row r="189" spans="1:18" s="2" customFormat="1" ht="28.5" customHeight="1" x14ac:dyDescent="0.2">
      <c r="A189" s="8" t="s">
        <v>487</v>
      </c>
      <c r="B189" s="8"/>
      <c r="C189" s="8" t="s">
        <v>87</v>
      </c>
      <c r="D189" s="8" t="s">
        <v>619</v>
      </c>
      <c r="E189" s="8"/>
      <c r="F189" s="8" t="s">
        <v>430</v>
      </c>
      <c r="G189" s="8" t="s">
        <v>21</v>
      </c>
      <c r="H189" s="16">
        <v>219</v>
      </c>
      <c r="I189" s="16">
        <v>306</v>
      </c>
      <c r="J189" s="16">
        <f t="shared" si="6"/>
        <v>87</v>
      </c>
      <c r="K189" s="16">
        <f t="shared" si="7"/>
        <v>39.726027397260282</v>
      </c>
      <c r="L189" s="19" t="s">
        <v>160</v>
      </c>
      <c r="N189" s="8">
        <v>2006</v>
      </c>
      <c r="O189" s="13" t="s">
        <v>144</v>
      </c>
      <c r="P189" s="13" t="s">
        <v>71</v>
      </c>
      <c r="Q189" s="8" t="s">
        <v>58</v>
      </c>
      <c r="R189" s="8"/>
    </row>
    <row r="190" spans="1:18" s="2" customFormat="1" ht="28.5" customHeight="1" x14ac:dyDescent="0.2">
      <c r="A190" s="8" t="s">
        <v>487</v>
      </c>
      <c r="B190" s="8"/>
      <c r="C190" s="8" t="s">
        <v>87</v>
      </c>
      <c r="D190" s="8" t="s">
        <v>619</v>
      </c>
      <c r="E190" s="8"/>
      <c r="F190" s="8" t="s">
        <v>435</v>
      </c>
      <c r="G190" s="8" t="s">
        <v>21</v>
      </c>
      <c r="H190" s="16">
        <v>208</v>
      </c>
      <c r="I190" s="16">
        <v>282</v>
      </c>
      <c r="J190" s="16">
        <f t="shared" si="6"/>
        <v>74</v>
      </c>
      <c r="K190" s="16">
        <f t="shared" si="7"/>
        <v>35.576923076923066</v>
      </c>
      <c r="L190" s="13"/>
      <c r="N190" s="8">
        <v>2006</v>
      </c>
      <c r="O190" s="13" t="s">
        <v>144</v>
      </c>
      <c r="P190" s="13" t="s">
        <v>71</v>
      </c>
      <c r="Q190" s="8" t="s">
        <v>58</v>
      </c>
      <c r="R190" s="8"/>
    </row>
    <row r="191" spans="1:18" s="2" customFormat="1" ht="28.5" customHeight="1" x14ac:dyDescent="0.2">
      <c r="A191" s="8" t="s">
        <v>487</v>
      </c>
      <c r="B191" s="8"/>
      <c r="C191" s="8" t="s">
        <v>87</v>
      </c>
      <c r="D191" s="8" t="s">
        <v>619</v>
      </c>
      <c r="E191" s="8"/>
      <c r="F191" s="8" t="s">
        <v>435</v>
      </c>
      <c r="G191" s="8" t="s">
        <v>20</v>
      </c>
      <c r="H191" s="16">
        <v>208</v>
      </c>
      <c r="I191" s="16">
        <v>256</v>
      </c>
      <c r="J191" s="16">
        <f t="shared" si="6"/>
        <v>48</v>
      </c>
      <c r="K191" s="16">
        <f t="shared" si="7"/>
        <v>23.07692307692308</v>
      </c>
      <c r="L191" s="19" t="s">
        <v>117</v>
      </c>
      <c r="N191" s="8">
        <v>2006</v>
      </c>
      <c r="O191" s="13" t="s">
        <v>144</v>
      </c>
      <c r="P191" s="13" t="s">
        <v>71</v>
      </c>
      <c r="Q191" s="8" t="s">
        <v>58</v>
      </c>
      <c r="R191" s="8"/>
    </row>
    <row r="192" spans="1:18" s="2" customFormat="1" ht="28.5" customHeight="1" x14ac:dyDescent="0.2">
      <c r="A192" s="8" t="s">
        <v>487</v>
      </c>
      <c r="B192" s="8"/>
      <c r="C192" s="8" t="s">
        <v>87</v>
      </c>
      <c r="D192" s="8" t="s">
        <v>619</v>
      </c>
      <c r="E192" s="8"/>
      <c r="F192" s="8" t="s">
        <v>437</v>
      </c>
      <c r="G192" s="8" t="s">
        <v>21</v>
      </c>
      <c r="H192" s="16">
        <v>216</v>
      </c>
      <c r="I192" s="16">
        <v>269</v>
      </c>
      <c r="J192" s="16">
        <f t="shared" si="6"/>
        <v>53</v>
      </c>
      <c r="K192" s="16">
        <f t="shared" si="7"/>
        <v>24.537037037037038</v>
      </c>
      <c r="L192" s="19" t="s">
        <v>116</v>
      </c>
      <c r="N192" s="8">
        <v>2006</v>
      </c>
      <c r="O192" s="13" t="s">
        <v>144</v>
      </c>
      <c r="P192" s="13" t="s">
        <v>71</v>
      </c>
      <c r="Q192" s="8" t="s">
        <v>58</v>
      </c>
      <c r="R192" s="8"/>
    </row>
    <row r="193" spans="1:18" s="2" customFormat="1" ht="28.5" customHeight="1" x14ac:dyDescent="0.2">
      <c r="A193" s="8" t="s">
        <v>3</v>
      </c>
      <c r="B193" s="8" t="s">
        <v>729</v>
      </c>
      <c r="C193" s="8" t="s">
        <v>730</v>
      </c>
      <c r="D193" s="8" t="s">
        <v>619</v>
      </c>
      <c r="E193" s="8"/>
      <c r="F193" s="14" t="s">
        <v>731</v>
      </c>
      <c r="G193" s="8" t="s">
        <v>21</v>
      </c>
      <c r="H193" s="16">
        <v>310</v>
      </c>
      <c r="I193" s="16">
        <v>350</v>
      </c>
      <c r="J193" s="16">
        <f t="shared" ref="J193:J256" si="8">I193-H193</f>
        <v>40</v>
      </c>
      <c r="K193" s="16">
        <f t="shared" ref="K193:K256" si="9">I193*100/H193-100</f>
        <v>12.903225806451616</v>
      </c>
      <c r="L193" s="21"/>
      <c r="N193" s="8">
        <v>2008</v>
      </c>
      <c r="O193" s="13" t="s">
        <v>145</v>
      </c>
      <c r="P193" s="13" t="s">
        <v>68</v>
      </c>
      <c r="Q193" s="8" t="s">
        <v>58</v>
      </c>
      <c r="R193" s="8"/>
    </row>
    <row r="194" spans="1:18" s="73" customFormat="1" ht="28.5" customHeight="1" x14ac:dyDescent="0.2">
      <c r="A194" s="8" t="s">
        <v>3</v>
      </c>
      <c r="B194" s="8" t="s">
        <v>729</v>
      </c>
      <c r="C194" s="8" t="s">
        <v>736</v>
      </c>
      <c r="D194" s="8" t="s">
        <v>619</v>
      </c>
      <c r="E194" s="8"/>
      <c r="F194" s="14" t="s">
        <v>737</v>
      </c>
      <c r="G194" s="8" t="s">
        <v>21</v>
      </c>
      <c r="H194" s="16">
        <v>220</v>
      </c>
      <c r="I194" s="16">
        <v>300</v>
      </c>
      <c r="J194" s="16">
        <f t="shared" si="8"/>
        <v>80</v>
      </c>
      <c r="K194" s="16">
        <f t="shared" si="9"/>
        <v>36.363636363636374</v>
      </c>
      <c r="L194" s="13" t="s">
        <v>738</v>
      </c>
      <c r="N194" s="8">
        <v>2008</v>
      </c>
      <c r="O194" s="13" t="s">
        <v>145</v>
      </c>
      <c r="P194" s="13" t="s">
        <v>68</v>
      </c>
      <c r="Q194" s="8" t="s">
        <v>58</v>
      </c>
      <c r="R194" s="8"/>
    </row>
    <row r="195" spans="1:18" s="2" customFormat="1" ht="28.5" customHeight="1" x14ac:dyDescent="0.2">
      <c r="A195" s="8" t="s">
        <v>3</v>
      </c>
      <c r="B195" s="8" t="s">
        <v>729</v>
      </c>
      <c r="C195" s="8" t="s">
        <v>736</v>
      </c>
      <c r="D195" s="8" t="s">
        <v>619</v>
      </c>
      <c r="E195" s="8"/>
      <c r="F195" s="14" t="s">
        <v>433</v>
      </c>
      <c r="G195" s="8" t="s">
        <v>21</v>
      </c>
      <c r="H195" s="16">
        <v>136</v>
      </c>
      <c r="I195" s="16">
        <v>185</v>
      </c>
      <c r="J195" s="16">
        <f t="shared" si="8"/>
        <v>49</v>
      </c>
      <c r="K195" s="16">
        <f t="shared" si="9"/>
        <v>36.029411764705884</v>
      </c>
      <c r="L195" s="13" t="s">
        <v>965</v>
      </c>
      <c r="N195" s="8">
        <v>2011</v>
      </c>
      <c r="O195" s="13" t="s">
        <v>145</v>
      </c>
      <c r="P195" s="13" t="s">
        <v>68</v>
      </c>
      <c r="Q195" s="8" t="s">
        <v>58</v>
      </c>
      <c r="R195" s="8"/>
    </row>
    <row r="196" spans="1:18" s="2" customFormat="1" ht="28.5" customHeight="1" x14ac:dyDescent="0.2">
      <c r="A196" s="8" t="s">
        <v>3</v>
      </c>
      <c r="B196" s="8" t="s">
        <v>729</v>
      </c>
      <c r="C196" s="8" t="s">
        <v>829</v>
      </c>
      <c r="D196" s="8" t="s">
        <v>619</v>
      </c>
      <c r="E196" s="8"/>
      <c r="F196" s="14" t="s">
        <v>432</v>
      </c>
      <c r="G196" s="8" t="s">
        <v>21</v>
      </c>
      <c r="H196" s="16">
        <v>440</v>
      </c>
      <c r="I196" s="16">
        <v>500</v>
      </c>
      <c r="J196" s="16">
        <f t="shared" si="8"/>
        <v>60</v>
      </c>
      <c r="K196" s="16">
        <f t="shared" si="9"/>
        <v>13.63636363636364</v>
      </c>
      <c r="L196" s="13" t="s">
        <v>1205</v>
      </c>
      <c r="N196" s="8">
        <v>2015</v>
      </c>
      <c r="O196" s="13" t="s">
        <v>145</v>
      </c>
      <c r="P196" s="13" t="s">
        <v>68</v>
      </c>
      <c r="Q196" s="8" t="s">
        <v>58</v>
      </c>
      <c r="R196" s="8"/>
    </row>
    <row r="197" spans="1:18" s="104" customFormat="1" ht="16.5" x14ac:dyDescent="0.2">
      <c r="A197" s="8" t="s">
        <v>3</v>
      </c>
      <c r="B197" s="8" t="s">
        <v>729</v>
      </c>
      <c r="C197" s="8" t="s">
        <v>829</v>
      </c>
      <c r="D197" s="8" t="s">
        <v>619</v>
      </c>
      <c r="E197" s="8"/>
      <c r="F197" s="14" t="s">
        <v>432</v>
      </c>
      <c r="G197" s="8" t="s">
        <v>578</v>
      </c>
      <c r="H197" s="16">
        <v>555.26</v>
      </c>
      <c r="I197" s="16">
        <v>621.12</v>
      </c>
      <c r="J197" s="16">
        <f t="shared" si="8"/>
        <v>65.860000000000014</v>
      </c>
      <c r="K197" s="16">
        <f t="shared" si="9"/>
        <v>11.861110110578835</v>
      </c>
      <c r="L197" s="13" t="s">
        <v>1193</v>
      </c>
      <c r="N197" s="8">
        <v>2015</v>
      </c>
      <c r="O197" s="13" t="s">
        <v>145</v>
      </c>
      <c r="P197" s="13" t="s">
        <v>68</v>
      </c>
      <c r="Q197" s="8" t="s">
        <v>58</v>
      </c>
      <c r="R197" s="8"/>
    </row>
    <row r="198" spans="1:18" s="2" customFormat="1" ht="28.5" customHeight="1" x14ac:dyDescent="0.2">
      <c r="A198" s="8" t="s">
        <v>3</v>
      </c>
      <c r="B198" s="8" t="s">
        <v>901</v>
      </c>
      <c r="C198" s="8" t="s">
        <v>902</v>
      </c>
      <c r="D198" s="8" t="s">
        <v>619</v>
      </c>
      <c r="E198" s="8"/>
      <c r="F198" s="14" t="s">
        <v>549</v>
      </c>
      <c r="G198" s="8" t="s">
        <v>21</v>
      </c>
      <c r="H198" s="16">
        <v>80</v>
      </c>
      <c r="I198" s="16">
        <v>110</v>
      </c>
      <c r="J198" s="16">
        <f t="shared" si="8"/>
        <v>30</v>
      </c>
      <c r="K198" s="16">
        <f t="shared" si="9"/>
        <v>37.5</v>
      </c>
      <c r="L198" s="13" t="s">
        <v>927</v>
      </c>
      <c r="N198" s="8">
        <v>2010</v>
      </c>
      <c r="O198" s="13" t="s">
        <v>145</v>
      </c>
      <c r="P198" s="13" t="s">
        <v>68</v>
      </c>
      <c r="Q198" s="8" t="s">
        <v>58</v>
      </c>
      <c r="R198" s="8"/>
    </row>
    <row r="199" spans="1:18" s="2" customFormat="1" ht="28.5" customHeight="1" x14ac:dyDescent="0.2">
      <c r="A199" s="8" t="s">
        <v>3</v>
      </c>
      <c r="B199" s="8" t="s">
        <v>901</v>
      </c>
      <c r="C199" s="8" t="s">
        <v>902</v>
      </c>
      <c r="D199" s="8" t="s">
        <v>670</v>
      </c>
      <c r="E199" s="8" t="s">
        <v>18</v>
      </c>
      <c r="F199" s="14" t="s">
        <v>187</v>
      </c>
      <c r="G199" s="8" t="s">
        <v>578</v>
      </c>
      <c r="H199" s="16">
        <v>17</v>
      </c>
      <c r="I199" s="16">
        <v>19.5</v>
      </c>
      <c r="J199" s="16">
        <f t="shared" si="8"/>
        <v>2.5</v>
      </c>
      <c r="K199" s="16">
        <f t="shared" si="9"/>
        <v>14.705882352941174</v>
      </c>
      <c r="L199" s="13"/>
      <c r="N199" s="8">
        <v>2010</v>
      </c>
      <c r="O199" s="13" t="s">
        <v>145</v>
      </c>
      <c r="P199" s="13" t="s">
        <v>68</v>
      </c>
      <c r="Q199" s="8" t="s">
        <v>57</v>
      </c>
      <c r="R199" s="8" t="s">
        <v>412</v>
      </c>
    </row>
    <row r="200" spans="1:18" s="2" customFormat="1" ht="28.5" customHeight="1" x14ac:dyDescent="0.2">
      <c r="A200" s="8" t="s">
        <v>3</v>
      </c>
      <c r="B200" s="8" t="s">
        <v>755</v>
      </c>
      <c r="C200" s="8" t="s">
        <v>1110</v>
      </c>
      <c r="D200" s="8" t="s">
        <v>619</v>
      </c>
      <c r="E200" s="8"/>
      <c r="F200" s="14" t="s">
        <v>433</v>
      </c>
      <c r="G200" s="8" t="s">
        <v>21</v>
      </c>
      <c r="H200" s="16">
        <v>225</v>
      </c>
      <c r="I200" s="16">
        <v>263</v>
      </c>
      <c r="J200" s="16">
        <f t="shared" si="8"/>
        <v>38</v>
      </c>
      <c r="K200" s="16">
        <f t="shared" si="9"/>
        <v>16.888888888888886</v>
      </c>
      <c r="L200" s="13"/>
      <c r="N200" s="8">
        <v>2013</v>
      </c>
      <c r="O200" s="13" t="s">
        <v>145</v>
      </c>
      <c r="P200" s="13" t="s">
        <v>68</v>
      </c>
      <c r="Q200" s="8" t="s">
        <v>58</v>
      </c>
      <c r="R200" s="8"/>
    </row>
    <row r="201" spans="1:18" s="2" customFormat="1" ht="35.25" customHeight="1" x14ac:dyDescent="0.2">
      <c r="A201" s="8" t="s">
        <v>3</v>
      </c>
      <c r="B201" s="8" t="s">
        <v>755</v>
      </c>
      <c r="C201" s="8" t="s">
        <v>1097</v>
      </c>
      <c r="D201" s="8" t="s">
        <v>411</v>
      </c>
      <c r="E201" s="8" t="s">
        <v>19</v>
      </c>
      <c r="F201" s="14" t="s">
        <v>1041</v>
      </c>
      <c r="G201" s="8" t="s">
        <v>21</v>
      </c>
      <c r="H201" s="16">
        <v>24.6</v>
      </c>
      <c r="I201" s="16">
        <v>28.1</v>
      </c>
      <c r="J201" s="16">
        <f t="shared" si="8"/>
        <v>3.5</v>
      </c>
      <c r="K201" s="16">
        <f t="shared" si="9"/>
        <v>14.227642276422756</v>
      </c>
      <c r="L201" s="13"/>
      <c r="N201" s="8">
        <v>2013</v>
      </c>
      <c r="O201" s="13" t="s">
        <v>145</v>
      </c>
      <c r="P201" s="13" t="s">
        <v>68</v>
      </c>
      <c r="Q201" s="8" t="s">
        <v>57</v>
      </c>
      <c r="R201" s="8" t="s">
        <v>414</v>
      </c>
    </row>
    <row r="202" spans="1:18" s="2" customFormat="1" ht="28.5" customHeight="1" x14ac:dyDescent="0.2">
      <c r="A202" s="8" t="s">
        <v>3</v>
      </c>
      <c r="B202" s="8" t="s">
        <v>755</v>
      </c>
      <c r="C202" s="8" t="s">
        <v>758</v>
      </c>
      <c r="D202" s="8" t="s">
        <v>183</v>
      </c>
      <c r="E202" s="8" t="s">
        <v>406</v>
      </c>
      <c r="F202" s="14" t="s">
        <v>932</v>
      </c>
      <c r="G202" s="8" t="s">
        <v>20</v>
      </c>
      <c r="H202" s="16">
        <v>87.5</v>
      </c>
      <c r="I202" s="16">
        <v>100.6</v>
      </c>
      <c r="J202" s="16">
        <f t="shared" si="8"/>
        <v>13.099999999999994</v>
      </c>
      <c r="K202" s="16">
        <f t="shared" si="9"/>
        <v>14.971428571428575</v>
      </c>
      <c r="L202" s="13" t="s">
        <v>933</v>
      </c>
      <c r="N202" s="8">
        <v>2010</v>
      </c>
      <c r="O202" s="13" t="s">
        <v>145</v>
      </c>
      <c r="P202" s="13" t="s">
        <v>68</v>
      </c>
      <c r="Q202" s="8" t="s">
        <v>57</v>
      </c>
      <c r="R202" s="8"/>
    </row>
    <row r="203" spans="1:18" s="2" customFormat="1" ht="28.5" customHeight="1" x14ac:dyDescent="0.2">
      <c r="A203" s="8" t="s">
        <v>3</v>
      </c>
      <c r="B203" s="8" t="s">
        <v>755</v>
      </c>
      <c r="C203" s="8" t="s">
        <v>758</v>
      </c>
      <c r="D203" s="8" t="s">
        <v>670</v>
      </c>
      <c r="E203" s="8" t="s">
        <v>18</v>
      </c>
      <c r="F203" s="14" t="s">
        <v>187</v>
      </c>
      <c r="G203" s="8" t="s">
        <v>21</v>
      </c>
      <c r="H203" s="16">
        <v>37</v>
      </c>
      <c r="I203" s="16">
        <v>46.8</v>
      </c>
      <c r="J203" s="16">
        <f t="shared" si="8"/>
        <v>9.7999999999999972</v>
      </c>
      <c r="K203" s="16">
        <f t="shared" si="9"/>
        <v>26.486486486486484</v>
      </c>
      <c r="L203" s="13" t="s">
        <v>756</v>
      </c>
      <c r="N203" s="8">
        <v>2008</v>
      </c>
      <c r="O203" s="13" t="s">
        <v>145</v>
      </c>
      <c r="P203" s="13" t="s">
        <v>68</v>
      </c>
      <c r="Q203" s="8" t="s">
        <v>57</v>
      </c>
      <c r="R203" s="8" t="s">
        <v>412</v>
      </c>
    </row>
    <row r="204" spans="1:18" s="2" customFormat="1" ht="28.5" customHeight="1" x14ac:dyDescent="0.2">
      <c r="A204" s="8" t="s">
        <v>3</v>
      </c>
      <c r="B204" s="8" t="s">
        <v>755</v>
      </c>
      <c r="C204" s="8" t="s">
        <v>758</v>
      </c>
      <c r="D204" s="8" t="s">
        <v>670</v>
      </c>
      <c r="E204" s="8" t="s">
        <v>18</v>
      </c>
      <c r="F204" s="14" t="s">
        <v>907</v>
      </c>
      <c r="G204" s="8" t="s">
        <v>20</v>
      </c>
      <c r="H204" s="16">
        <v>29.3</v>
      </c>
      <c r="I204" s="16">
        <v>34.299999999999997</v>
      </c>
      <c r="J204" s="16">
        <f t="shared" si="8"/>
        <v>4.9999999999999964</v>
      </c>
      <c r="K204" s="16">
        <f t="shared" si="9"/>
        <v>17.064846416382238</v>
      </c>
      <c r="L204" s="13" t="s">
        <v>1065</v>
      </c>
      <c r="N204" s="8">
        <v>2010</v>
      </c>
      <c r="O204" s="13" t="s">
        <v>145</v>
      </c>
      <c r="P204" s="13" t="s">
        <v>68</v>
      </c>
      <c r="Q204" s="8" t="s">
        <v>57</v>
      </c>
      <c r="R204" s="8" t="s">
        <v>412</v>
      </c>
    </row>
    <row r="205" spans="1:18" s="2" customFormat="1" ht="28.5" customHeight="1" x14ac:dyDescent="0.2">
      <c r="A205" s="8" t="s">
        <v>3</v>
      </c>
      <c r="B205" s="8" t="s">
        <v>755</v>
      </c>
      <c r="C205" s="8" t="s">
        <v>758</v>
      </c>
      <c r="D205" s="8" t="s">
        <v>670</v>
      </c>
      <c r="E205" s="8" t="s">
        <v>19</v>
      </c>
      <c r="F205" s="14" t="s">
        <v>919</v>
      </c>
      <c r="G205" s="8" t="s">
        <v>20</v>
      </c>
      <c r="H205" s="16">
        <v>20.100000000000001</v>
      </c>
      <c r="I205" s="16">
        <v>24.4</v>
      </c>
      <c r="J205" s="16">
        <f t="shared" si="8"/>
        <v>4.2999999999999972</v>
      </c>
      <c r="K205" s="16">
        <f t="shared" si="9"/>
        <v>21.393034825870643</v>
      </c>
      <c r="L205" s="13" t="s">
        <v>1066</v>
      </c>
      <c r="N205" s="8">
        <v>2010</v>
      </c>
      <c r="O205" s="13" t="s">
        <v>145</v>
      </c>
      <c r="P205" s="13" t="s">
        <v>68</v>
      </c>
      <c r="Q205" s="8" t="s">
        <v>57</v>
      </c>
      <c r="R205" s="8" t="s">
        <v>414</v>
      </c>
    </row>
    <row r="206" spans="1:18" s="2" customFormat="1" ht="28.5" customHeight="1" x14ac:dyDescent="0.2">
      <c r="A206" s="8" t="s">
        <v>3</v>
      </c>
      <c r="B206" s="8" t="s">
        <v>755</v>
      </c>
      <c r="C206" s="8" t="s">
        <v>758</v>
      </c>
      <c r="D206" s="8" t="s">
        <v>670</v>
      </c>
      <c r="E206" s="8" t="s">
        <v>19</v>
      </c>
      <c r="F206" s="14" t="s">
        <v>919</v>
      </c>
      <c r="G206" s="8" t="s">
        <v>21</v>
      </c>
      <c r="H206" s="16">
        <v>39.299999999999997</v>
      </c>
      <c r="I206" s="16">
        <v>47.1</v>
      </c>
      <c r="J206" s="16">
        <f t="shared" si="8"/>
        <v>7.8000000000000043</v>
      </c>
      <c r="K206" s="16">
        <f t="shared" si="9"/>
        <v>19.84732824427482</v>
      </c>
      <c r="L206" s="13" t="s">
        <v>975</v>
      </c>
      <c r="N206" s="8">
        <v>2011</v>
      </c>
      <c r="O206" s="13" t="s">
        <v>145</v>
      </c>
      <c r="P206" s="13" t="s">
        <v>68</v>
      </c>
      <c r="Q206" s="8" t="s">
        <v>57</v>
      </c>
      <c r="R206" s="8" t="s">
        <v>414</v>
      </c>
    </row>
    <row r="207" spans="1:18" s="68" customFormat="1" ht="28.5" customHeight="1" x14ac:dyDescent="0.2">
      <c r="A207" s="8" t="s">
        <v>3</v>
      </c>
      <c r="B207" s="8" t="s">
        <v>755</v>
      </c>
      <c r="C207" s="8" t="s">
        <v>758</v>
      </c>
      <c r="D207" s="8" t="s">
        <v>670</v>
      </c>
      <c r="E207" s="8" t="s">
        <v>19</v>
      </c>
      <c r="F207" s="14" t="s">
        <v>919</v>
      </c>
      <c r="G207" s="8" t="s">
        <v>20</v>
      </c>
      <c r="H207" s="16">
        <v>39.299999999999997</v>
      </c>
      <c r="I207" s="16">
        <v>44.7</v>
      </c>
      <c r="J207" s="16">
        <f t="shared" si="8"/>
        <v>5.4000000000000057</v>
      </c>
      <c r="K207" s="16">
        <f t="shared" si="9"/>
        <v>13.74045801526718</v>
      </c>
      <c r="L207" s="13" t="s">
        <v>976</v>
      </c>
      <c r="N207" s="8">
        <v>2011</v>
      </c>
      <c r="O207" s="13" t="s">
        <v>145</v>
      </c>
      <c r="P207" s="13" t="s">
        <v>68</v>
      </c>
      <c r="Q207" s="8" t="s">
        <v>57</v>
      </c>
      <c r="R207" s="8" t="s">
        <v>414</v>
      </c>
    </row>
    <row r="208" spans="1:18" s="2" customFormat="1" ht="28.5" customHeight="1" x14ac:dyDescent="0.2">
      <c r="A208" s="8" t="s">
        <v>3</v>
      </c>
      <c r="B208" s="8" t="s">
        <v>755</v>
      </c>
      <c r="C208" s="8" t="s">
        <v>758</v>
      </c>
      <c r="D208" s="8" t="s">
        <v>670</v>
      </c>
      <c r="E208" s="8" t="s">
        <v>19</v>
      </c>
      <c r="F208" s="14" t="s">
        <v>1040</v>
      </c>
      <c r="G208" s="8" t="s">
        <v>20</v>
      </c>
      <c r="H208" s="16">
        <v>34.4</v>
      </c>
      <c r="I208" s="16">
        <v>37.9</v>
      </c>
      <c r="J208" s="16">
        <f t="shared" si="8"/>
        <v>3.5</v>
      </c>
      <c r="K208" s="16">
        <f t="shared" si="9"/>
        <v>10.174418604651166</v>
      </c>
      <c r="L208" s="13" t="s">
        <v>1059</v>
      </c>
      <c r="N208" s="8">
        <v>2012</v>
      </c>
      <c r="O208" s="13" t="s">
        <v>145</v>
      </c>
      <c r="P208" s="13" t="s">
        <v>68</v>
      </c>
      <c r="Q208" s="8" t="s">
        <v>57</v>
      </c>
      <c r="R208" s="8" t="s">
        <v>414</v>
      </c>
    </row>
    <row r="209" spans="1:18" s="2" customFormat="1" ht="28.5" customHeight="1" x14ac:dyDescent="0.2">
      <c r="A209" s="8" t="s">
        <v>3</v>
      </c>
      <c r="B209" s="8" t="s">
        <v>755</v>
      </c>
      <c r="C209" s="8" t="s">
        <v>758</v>
      </c>
      <c r="D209" s="8" t="s">
        <v>410</v>
      </c>
      <c r="E209" s="8" t="s">
        <v>19</v>
      </c>
      <c r="F209" s="14" t="s">
        <v>981</v>
      </c>
      <c r="G209" s="8" t="s">
        <v>21</v>
      </c>
      <c r="H209" s="16">
        <v>22.3</v>
      </c>
      <c r="I209" s="16">
        <v>25.8</v>
      </c>
      <c r="J209" s="16">
        <f t="shared" si="8"/>
        <v>3.5</v>
      </c>
      <c r="K209" s="16">
        <f t="shared" si="9"/>
        <v>15.695067264573993</v>
      </c>
      <c r="L209" s="13" t="s">
        <v>979</v>
      </c>
      <c r="N209" s="8">
        <v>2011</v>
      </c>
      <c r="O209" s="13" t="s">
        <v>145</v>
      </c>
      <c r="P209" s="13" t="s">
        <v>68</v>
      </c>
      <c r="Q209" s="8" t="s">
        <v>59</v>
      </c>
      <c r="R209" s="8" t="s">
        <v>414</v>
      </c>
    </row>
    <row r="210" spans="1:18" s="2" customFormat="1" ht="28.5" customHeight="1" x14ac:dyDescent="0.2">
      <c r="A210" s="8" t="s">
        <v>3</v>
      </c>
      <c r="B210" s="8" t="s">
        <v>755</v>
      </c>
      <c r="C210" s="8" t="s">
        <v>758</v>
      </c>
      <c r="D210" s="8" t="s">
        <v>982</v>
      </c>
      <c r="E210" s="8"/>
      <c r="F210" s="14" t="s">
        <v>983</v>
      </c>
      <c r="G210" s="8" t="s">
        <v>21</v>
      </c>
      <c r="H210" s="16">
        <v>114.9</v>
      </c>
      <c r="I210" s="16">
        <v>137.6</v>
      </c>
      <c r="J210" s="16">
        <f t="shared" si="8"/>
        <v>22.699999999999989</v>
      </c>
      <c r="K210" s="16">
        <f t="shared" si="9"/>
        <v>19.756309834638813</v>
      </c>
      <c r="L210" s="13" t="s">
        <v>979</v>
      </c>
      <c r="N210" s="8">
        <v>2011</v>
      </c>
      <c r="O210" s="13" t="s">
        <v>145</v>
      </c>
      <c r="P210" s="13" t="s">
        <v>68</v>
      </c>
      <c r="Q210" s="8" t="s">
        <v>59</v>
      </c>
      <c r="R210" s="8"/>
    </row>
    <row r="211" spans="1:18" s="109" customFormat="1" ht="28.5" customHeight="1" x14ac:dyDescent="0.2">
      <c r="A211" s="8" t="s">
        <v>3</v>
      </c>
      <c r="B211" s="8" t="s">
        <v>755</v>
      </c>
      <c r="C211" s="8" t="s">
        <v>758</v>
      </c>
      <c r="D211" s="8" t="s">
        <v>982</v>
      </c>
      <c r="E211" s="8"/>
      <c r="F211" s="14" t="s">
        <v>983</v>
      </c>
      <c r="G211" s="8" t="s">
        <v>20</v>
      </c>
      <c r="H211" s="16">
        <v>114.9</v>
      </c>
      <c r="I211" s="16">
        <v>130.1</v>
      </c>
      <c r="J211" s="16">
        <f t="shared" si="8"/>
        <v>15.199999999999989</v>
      </c>
      <c r="K211" s="16">
        <f t="shared" si="9"/>
        <v>13.228894691035677</v>
      </c>
      <c r="L211" s="13" t="s">
        <v>980</v>
      </c>
      <c r="N211" s="8">
        <v>2011</v>
      </c>
      <c r="O211" s="13" t="s">
        <v>145</v>
      </c>
      <c r="P211" s="13" t="s">
        <v>68</v>
      </c>
      <c r="Q211" s="8" t="s">
        <v>59</v>
      </c>
      <c r="R211" s="8"/>
    </row>
    <row r="212" spans="1:18" s="109" customFormat="1" ht="28.5" customHeight="1" x14ac:dyDescent="0.2">
      <c r="A212" s="8" t="s">
        <v>3</v>
      </c>
      <c r="B212" s="8" t="s">
        <v>755</v>
      </c>
      <c r="C212" s="8" t="s">
        <v>758</v>
      </c>
      <c r="D212" s="8" t="s">
        <v>602</v>
      </c>
      <c r="E212" s="8"/>
      <c r="F212" s="14" t="s">
        <v>934</v>
      </c>
      <c r="G212" s="8" t="s">
        <v>20</v>
      </c>
      <c r="H212" s="16">
        <v>8.3000000000000007</v>
      </c>
      <c r="I212" s="16">
        <v>9.6999999999999993</v>
      </c>
      <c r="J212" s="16">
        <f t="shared" si="8"/>
        <v>1.3999999999999986</v>
      </c>
      <c r="K212" s="16">
        <f t="shared" si="9"/>
        <v>16.867469879518055</v>
      </c>
      <c r="L212" s="13" t="s">
        <v>935</v>
      </c>
      <c r="N212" s="8">
        <v>2010</v>
      </c>
      <c r="O212" s="13" t="s">
        <v>145</v>
      </c>
      <c r="P212" s="13" t="s">
        <v>68</v>
      </c>
      <c r="Q212" s="8" t="s">
        <v>59</v>
      </c>
      <c r="R212" s="8"/>
    </row>
    <row r="213" spans="1:18" s="98" customFormat="1" ht="28.5" customHeight="1" x14ac:dyDescent="0.2">
      <c r="A213" s="8" t="s">
        <v>3</v>
      </c>
      <c r="B213" s="8" t="s">
        <v>755</v>
      </c>
      <c r="C213" s="8" t="s">
        <v>758</v>
      </c>
      <c r="D213" s="8" t="s">
        <v>602</v>
      </c>
      <c r="E213" s="8"/>
      <c r="F213" s="14" t="s">
        <v>934</v>
      </c>
      <c r="G213" s="8" t="s">
        <v>21</v>
      </c>
      <c r="H213" s="16">
        <v>27.3</v>
      </c>
      <c r="I213" s="16">
        <v>31.8</v>
      </c>
      <c r="J213" s="16">
        <f t="shared" si="8"/>
        <v>4.5</v>
      </c>
      <c r="K213" s="16">
        <f t="shared" si="9"/>
        <v>16.483516483516482</v>
      </c>
      <c r="L213" s="13" t="s">
        <v>979</v>
      </c>
      <c r="N213" s="8">
        <v>2011</v>
      </c>
      <c r="O213" s="13" t="s">
        <v>145</v>
      </c>
      <c r="P213" s="13" t="s">
        <v>68</v>
      </c>
      <c r="Q213" s="8" t="s">
        <v>59</v>
      </c>
      <c r="R213" s="8"/>
    </row>
    <row r="214" spans="1:18" s="2" customFormat="1" ht="22.5" x14ac:dyDescent="0.2">
      <c r="A214" s="8" t="s">
        <v>3</v>
      </c>
      <c r="B214" s="8" t="s">
        <v>755</v>
      </c>
      <c r="C214" s="8" t="s">
        <v>758</v>
      </c>
      <c r="D214" s="8" t="s">
        <v>602</v>
      </c>
      <c r="E214" s="8"/>
      <c r="F214" s="14" t="s">
        <v>934</v>
      </c>
      <c r="G214" s="8" t="s">
        <v>20</v>
      </c>
      <c r="H214" s="16">
        <v>27.3</v>
      </c>
      <c r="I214" s="16">
        <v>30.3</v>
      </c>
      <c r="J214" s="16">
        <f t="shared" si="8"/>
        <v>3</v>
      </c>
      <c r="K214" s="16">
        <f t="shared" si="9"/>
        <v>10.989010989010993</v>
      </c>
      <c r="L214" s="13" t="s">
        <v>980</v>
      </c>
      <c r="N214" s="8">
        <v>2011</v>
      </c>
      <c r="O214" s="13" t="s">
        <v>145</v>
      </c>
      <c r="P214" s="13" t="s">
        <v>68</v>
      </c>
      <c r="Q214" s="8" t="s">
        <v>59</v>
      </c>
      <c r="R214" s="8"/>
    </row>
    <row r="215" spans="1:18" s="2" customFormat="1" ht="28.5" customHeight="1" x14ac:dyDescent="0.2">
      <c r="A215" s="8" t="s">
        <v>3</v>
      </c>
      <c r="B215" s="8" t="s">
        <v>755</v>
      </c>
      <c r="C215" s="8" t="s">
        <v>758</v>
      </c>
      <c r="D215" s="8" t="s">
        <v>411</v>
      </c>
      <c r="E215" s="8" t="s">
        <v>19</v>
      </c>
      <c r="F215" s="14" t="s">
        <v>757</v>
      </c>
      <c r="G215" s="8" t="s">
        <v>578</v>
      </c>
      <c r="H215" s="16">
        <v>26.1</v>
      </c>
      <c r="I215" s="16">
        <v>36</v>
      </c>
      <c r="J215" s="16">
        <f t="shared" si="8"/>
        <v>9.8999999999999986</v>
      </c>
      <c r="K215" s="16">
        <f t="shared" si="9"/>
        <v>37.931034482758605</v>
      </c>
      <c r="L215" s="13"/>
      <c r="N215" s="8">
        <v>2008</v>
      </c>
      <c r="O215" s="13" t="s">
        <v>145</v>
      </c>
      <c r="P215" s="13" t="s">
        <v>68</v>
      </c>
      <c r="Q215" s="8" t="s">
        <v>57</v>
      </c>
      <c r="R215" s="8" t="s">
        <v>414</v>
      </c>
    </row>
    <row r="216" spans="1:18" s="2" customFormat="1" ht="28.5" customHeight="1" x14ac:dyDescent="0.2">
      <c r="A216" s="8" t="s">
        <v>3</v>
      </c>
      <c r="B216" s="8" t="s">
        <v>755</v>
      </c>
      <c r="C216" s="8" t="s">
        <v>758</v>
      </c>
      <c r="D216" s="8" t="s">
        <v>411</v>
      </c>
      <c r="E216" s="8" t="s">
        <v>19</v>
      </c>
      <c r="F216" s="14" t="s">
        <v>977</v>
      </c>
      <c r="G216" s="8" t="s">
        <v>21</v>
      </c>
      <c r="H216" s="16">
        <v>41.4</v>
      </c>
      <c r="I216" s="16">
        <v>46.3</v>
      </c>
      <c r="J216" s="16">
        <f t="shared" si="8"/>
        <v>4.8999999999999986</v>
      </c>
      <c r="K216" s="16">
        <f t="shared" si="9"/>
        <v>11.835748792270536</v>
      </c>
      <c r="L216" s="13" t="s">
        <v>979</v>
      </c>
      <c r="N216" s="8">
        <v>2011</v>
      </c>
      <c r="O216" s="13" t="s">
        <v>145</v>
      </c>
      <c r="P216" s="13" t="s">
        <v>68</v>
      </c>
      <c r="Q216" s="8" t="s">
        <v>57</v>
      </c>
      <c r="R216" s="8" t="s">
        <v>414</v>
      </c>
    </row>
    <row r="217" spans="1:18" s="45" customFormat="1" ht="28.5" customHeight="1" x14ac:dyDescent="0.2">
      <c r="A217" s="8" t="s">
        <v>3</v>
      </c>
      <c r="B217" s="8" t="s">
        <v>288</v>
      </c>
      <c r="C217" s="8" t="s">
        <v>511</v>
      </c>
      <c r="D217" s="8" t="s">
        <v>554</v>
      </c>
      <c r="E217" s="8"/>
      <c r="F217" s="8"/>
      <c r="G217" s="8" t="s">
        <v>20</v>
      </c>
      <c r="H217" s="16">
        <v>195</v>
      </c>
      <c r="I217" s="16">
        <v>238</v>
      </c>
      <c r="J217" s="16">
        <f t="shared" si="8"/>
        <v>43</v>
      </c>
      <c r="K217" s="16">
        <f t="shared" si="9"/>
        <v>22.051282051282058</v>
      </c>
      <c r="L217" s="13"/>
      <c r="N217" s="8">
        <v>2006</v>
      </c>
      <c r="O217" s="13" t="s">
        <v>145</v>
      </c>
      <c r="P217" s="13" t="s">
        <v>68</v>
      </c>
      <c r="Q217" s="8" t="s">
        <v>58</v>
      </c>
      <c r="R217" s="8"/>
    </row>
    <row r="218" spans="1:18" s="2" customFormat="1" ht="28.5" customHeight="1" x14ac:dyDescent="0.2">
      <c r="A218" s="8" t="s">
        <v>3</v>
      </c>
      <c r="B218" s="8" t="s">
        <v>291</v>
      </c>
      <c r="C218" s="8" t="s">
        <v>511</v>
      </c>
      <c r="D218" s="8" t="s">
        <v>619</v>
      </c>
      <c r="E218" s="8"/>
      <c r="F218" s="14"/>
      <c r="G218" s="8" t="s">
        <v>578</v>
      </c>
      <c r="H218" s="16">
        <v>210</v>
      </c>
      <c r="I218" s="16">
        <v>255</v>
      </c>
      <c r="J218" s="16">
        <f t="shared" si="8"/>
        <v>45</v>
      </c>
      <c r="K218" s="16">
        <f t="shared" si="9"/>
        <v>21.428571428571431</v>
      </c>
      <c r="L218" s="13"/>
      <c r="N218" s="8">
        <v>2007</v>
      </c>
      <c r="O218" s="13" t="s">
        <v>145</v>
      </c>
      <c r="P218" s="13" t="s">
        <v>68</v>
      </c>
      <c r="Q218" s="8" t="s">
        <v>58</v>
      </c>
      <c r="R218" s="8"/>
    </row>
    <row r="219" spans="1:18" s="2" customFormat="1" ht="28.5" customHeight="1" x14ac:dyDescent="0.2">
      <c r="A219" s="8" t="s">
        <v>3</v>
      </c>
      <c r="B219" s="8" t="s">
        <v>291</v>
      </c>
      <c r="C219" s="8" t="s">
        <v>991</v>
      </c>
      <c r="D219" s="8" t="s">
        <v>619</v>
      </c>
      <c r="E219" s="8"/>
      <c r="F219" s="14" t="s">
        <v>549</v>
      </c>
      <c r="G219" s="8" t="s">
        <v>21</v>
      </c>
      <c r="H219" s="16">
        <v>200</v>
      </c>
      <c r="I219" s="16">
        <v>240</v>
      </c>
      <c r="J219" s="16">
        <f t="shared" si="8"/>
        <v>40</v>
      </c>
      <c r="K219" s="16">
        <f t="shared" si="9"/>
        <v>20</v>
      </c>
      <c r="L219" s="13" t="s">
        <v>992</v>
      </c>
      <c r="N219" s="8">
        <v>2011</v>
      </c>
      <c r="O219" s="13" t="s">
        <v>145</v>
      </c>
      <c r="P219" s="13" t="s">
        <v>68</v>
      </c>
      <c r="Q219" s="8" t="s">
        <v>58</v>
      </c>
      <c r="R219" s="8"/>
    </row>
    <row r="220" spans="1:18" s="2" customFormat="1" ht="28.5" customHeight="1" x14ac:dyDescent="0.2">
      <c r="A220" s="8" t="s">
        <v>3</v>
      </c>
      <c r="B220" s="8" t="s">
        <v>291</v>
      </c>
      <c r="C220" s="8" t="s">
        <v>991</v>
      </c>
      <c r="D220" s="8" t="s">
        <v>619</v>
      </c>
      <c r="E220" s="8"/>
      <c r="F220" s="14" t="s">
        <v>433</v>
      </c>
      <c r="G220" s="8" t="s">
        <v>21</v>
      </c>
      <c r="H220" s="16">
        <v>170</v>
      </c>
      <c r="I220" s="16">
        <v>200</v>
      </c>
      <c r="J220" s="16">
        <f t="shared" si="8"/>
        <v>30</v>
      </c>
      <c r="K220" s="16">
        <f t="shared" si="9"/>
        <v>17.647058823529406</v>
      </c>
      <c r="L220" s="13" t="s">
        <v>992</v>
      </c>
      <c r="N220" s="8">
        <v>2011</v>
      </c>
      <c r="O220" s="13" t="s">
        <v>145</v>
      </c>
      <c r="P220" s="13" t="s">
        <v>68</v>
      </c>
      <c r="Q220" s="8" t="s">
        <v>58</v>
      </c>
      <c r="R220" s="8"/>
    </row>
    <row r="221" spans="1:18" s="2" customFormat="1" ht="28.5" customHeight="1" x14ac:dyDescent="0.2">
      <c r="A221" s="8" t="s">
        <v>3</v>
      </c>
      <c r="B221" s="8" t="s">
        <v>291</v>
      </c>
      <c r="C221" s="8" t="s">
        <v>802</v>
      </c>
      <c r="D221" s="8" t="s">
        <v>619</v>
      </c>
      <c r="E221" s="8"/>
      <c r="F221" s="14" t="s">
        <v>433</v>
      </c>
      <c r="G221" s="8" t="s">
        <v>21</v>
      </c>
      <c r="H221" s="16">
        <v>212</v>
      </c>
      <c r="I221" s="16">
        <v>256</v>
      </c>
      <c r="J221" s="16">
        <f t="shared" si="8"/>
        <v>44</v>
      </c>
      <c r="K221" s="16">
        <f t="shared" si="9"/>
        <v>20.754716981132077</v>
      </c>
      <c r="L221" s="13" t="s">
        <v>1244</v>
      </c>
      <c r="N221" s="8">
        <v>2015</v>
      </c>
      <c r="O221" s="13" t="s">
        <v>145</v>
      </c>
      <c r="P221" s="13" t="s">
        <v>68</v>
      </c>
      <c r="Q221" s="8" t="s">
        <v>58</v>
      </c>
      <c r="R221" s="8"/>
    </row>
    <row r="222" spans="1:18" s="2" customFormat="1" ht="28.5" customHeight="1" x14ac:dyDescent="0.2">
      <c r="A222" s="8" t="s">
        <v>3</v>
      </c>
      <c r="B222" s="8" t="s">
        <v>291</v>
      </c>
      <c r="C222" s="8" t="s">
        <v>802</v>
      </c>
      <c r="D222" s="8" t="s">
        <v>183</v>
      </c>
      <c r="E222" s="8"/>
      <c r="F222" s="14" t="s">
        <v>978</v>
      </c>
      <c r="G222" s="8" t="s">
        <v>21</v>
      </c>
      <c r="H222" s="16">
        <v>73</v>
      </c>
      <c r="I222" s="16">
        <v>81</v>
      </c>
      <c r="J222" s="16">
        <f t="shared" si="8"/>
        <v>8</v>
      </c>
      <c r="K222" s="16">
        <f t="shared" si="9"/>
        <v>10.958904109589042</v>
      </c>
      <c r="L222" s="13" t="s">
        <v>1245</v>
      </c>
      <c r="N222" s="8">
        <v>2015</v>
      </c>
      <c r="O222" s="13" t="s">
        <v>145</v>
      </c>
      <c r="P222" s="13" t="s">
        <v>68</v>
      </c>
      <c r="Q222" s="8" t="s">
        <v>57</v>
      </c>
      <c r="R222" s="8"/>
    </row>
    <row r="223" spans="1:18" s="2" customFormat="1" ht="28.5" customHeight="1" x14ac:dyDescent="0.2">
      <c r="A223" s="8" t="s">
        <v>3</v>
      </c>
      <c r="B223" s="8" t="s">
        <v>291</v>
      </c>
      <c r="C223" s="8" t="s">
        <v>1203</v>
      </c>
      <c r="D223" s="8" t="s">
        <v>670</v>
      </c>
      <c r="E223" s="8" t="s">
        <v>18</v>
      </c>
      <c r="F223" s="14" t="s">
        <v>187</v>
      </c>
      <c r="G223" s="8" t="s">
        <v>20</v>
      </c>
      <c r="H223" s="16">
        <v>30</v>
      </c>
      <c r="I223" s="16">
        <v>35</v>
      </c>
      <c r="J223" s="16">
        <f t="shared" si="8"/>
        <v>5</v>
      </c>
      <c r="K223" s="16">
        <f t="shared" si="9"/>
        <v>16.666666666666671</v>
      </c>
      <c r="L223" s="13" t="s">
        <v>1204</v>
      </c>
      <c r="N223" s="8">
        <v>2015</v>
      </c>
      <c r="O223" s="13" t="s">
        <v>145</v>
      </c>
      <c r="P223" s="13" t="s">
        <v>68</v>
      </c>
      <c r="Q223" s="8" t="s">
        <v>57</v>
      </c>
      <c r="R223" s="8" t="s">
        <v>412</v>
      </c>
    </row>
    <row r="224" spans="1:18" s="2" customFormat="1" ht="28.5" customHeight="1" x14ac:dyDescent="0.2">
      <c r="A224" s="8" t="s">
        <v>3</v>
      </c>
      <c r="B224" s="8" t="s">
        <v>898</v>
      </c>
      <c r="C224" s="8" t="s">
        <v>899</v>
      </c>
      <c r="D224" s="8" t="s">
        <v>670</v>
      </c>
      <c r="E224" s="8" t="s">
        <v>19</v>
      </c>
      <c r="F224" s="14" t="s">
        <v>900</v>
      </c>
      <c r="G224" s="8" t="s">
        <v>21</v>
      </c>
      <c r="H224" s="16">
        <v>11</v>
      </c>
      <c r="I224" s="16">
        <v>13</v>
      </c>
      <c r="J224" s="16">
        <f t="shared" si="8"/>
        <v>2</v>
      </c>
      <c r="K224" s="16">
        <f t="shared" si="9"/>
        <v>18.181818181818187</v>
      </c>
      <c r="L224" s="13"/>
      <c r="N224" s="8">
        <v>2010</v>
      </c>
      <c r="O224" s="13" t="s">
        <v>145</v>
      </c>
      <c r="P224" s="13" t="s">
        <v>68</v>
      </c>
      <c r="Q224" s="8" t="s">
        <v>57</v>
      </c>
      <c r="R224" s="8" t="s">
        <v>414</v>
      </c>
    </row>
    <row r="225" spans="1:18" s="63" customFormat="1" ht="28.5" customHeight="1" x14ac:dyDescent="0.2">
      <c r="A225" s="8" t="s">
        <v>3</v>
      </c>
      <c r="B225" s="8" t="s">
        <v>6</v>
      </c>
      <c r="C225" s="8" t="s">
        <v>825</v>
      </c>
      <c r="D225" s="8" t="s">
        <v>411</v>
      </c>
      <c r="E225" s="8" t="s">
        <v>19</v>
      </c>
      <c r="F225" s="8" t="s">
        <v>916</v>
      </c>
      <c r="G225" s="8" t="s">
        <v>20</v>
      </c>
      <c r="H225" s="16">
        <v>28.9</v>
      </c>
      <c r="I225" s="16">
        <v>33</v>
      </c>
      <c r="J225" s="16">
        <f t="shared" si="8"/>
        <v>4.1000000000000014</v>
      </c>
      <c r="K225" s="16">
        <f t="shared" si="9"/>
        <v>14.186851211072664</v>
      </c>
      <c r="L225" s="13"/>
      <c r="N225" s="8">
        <v>2010</v>
      </c>
      <c r="O225" s="13" t="s">
        <v>145</v>
      </c>
      <c r="P225" s="13" t="s">
        <v>68</v>
      </c>
      <c r="Q225" s="8" t="s">
        <v>57</v>
      </c>
      <c r="R225" s="8" t="s">
        <v>414</v>
      </c>
    </row>
    <row r="226" spans="1:18" s="120" customFormat="1" ht="28.5" customHeight="1" x14ac:dyDescent="0.2">
      <c r="A226" s="8" t="s">
        <v>3</v>
      </c>
      <c r="B226" s="8" t="s">
        <v>6</v>
      </c>
      <c r="C226" s="8" t="s">
        <v>816</v>
      </c>
      <c r="D226" s="8" t="s">
        <v>619</v>
      </c>
      <c r="E226" s="8"/>
      <c r="F226" s="8" t="s">
        <v>549</v>
      </c>
      <c r="G226" s="8" t="s">
        <v>21</v>
      </c>
      <c r="H226" s="16">
        <v>230</v>
      </c>
      <c r="I226" s="16">
        <v>260</v>
      </c>
      <c r="J226" s="16">
        <f t="shared" si="8"/>
        <v>30</v>
      </c>
      <c r="K226" s="16">
        <f t="shared" si="9"/>
        <v>13.043478260869563</v>
      </c>
      <c r="L226" s="13"/>
      <c r="N226" s="8">
        <v>2009</v>
      </c>
      <c r="O226" s="13" t="s">
        <v>145</v>
      </c>
      <c r="P226" s="13" t="s">
        <v>68</v>
      </c>
      <c r="Q226" s="8" t="s">
        <v>58</v>
      </c>
      <c r="R226" s="8"/>
    </row>
    <row r="227" spans="1:18" s="123" customFormat="1" ht="28.5" customHeight="1" x14ac:dyDescent="0.2">
      <c r="A227" s="8" t="s">
        <v>3</v>
      </c>
      <c r="B227" s="8" t="s">
        <v>6</v>
      </c>
      <c r="C227" s="8" t="s">
        <v>816</v>
      </c>
      <c r="D227" s="8" t="s">
        <v>411</v>
      </c>
      <c r="E227" s="8" t="s">
        <v>19</v>
      </c>
      <c r="F227" s="8" t="s">
        <v>906</v>
      </c>
      <c r="G227" s="8" t="s">
        <v>20</v>
      </c>
      <c r="H227" s="16">
        <v>18</v>
      </c>
      <c r="I227" s="16">
        <v>21</v>
      </c>
      <c r="J227" s="16">
        <f t="shared" si="8"/>
        <v>3</v>
      </c>
      <c r="K227" s="16">
        <f t="shared" si="9"/>
        <v>16.666666666666671</v>
      </c>
      <c r="L227" s="13"/>
      <c r="N227" s="8">
        <v>2012</v>
      </c>
      <c r="O227" s="13" t="s">
        <v>145</v>
      </c>
      <c r="P227" s="13" t="s">
        <v>68</v>
      </c>
      <c r="Q227" s="8" t="s">
        <v>57</v>
      </c>
      <c r="R227" s="8" t="s">
        <v>414</v>
      </c>
    </row>
    <row r="228" spans="1:18" s="123" customFormat="1" ht="28.5" customHeight="1" x14ac:dyDescent="0.2">
      <c r="A228" s="8" t="s">
        <v>3</v>
      </c>
      <c r="B228" s="8" t="s">
        <v>6</v>
      </c>
      <c r="C228" s="8" t="s">
        <v>1045</v>
      </c>
      <c r="D228" s="8" t="s">
        <v>619</v>
      </c>
      <c r="E228" s="8"/>
      <c r="F228" s="14" t="s">
        <v>1046</v>
      </c>
      <c r="G228" s="8" t="s">
        <v>21</v>
      </c>
      <c r="H228" s="16">
        <v>270</v>
      </c>
      <c r="I228" s="16">
        <v>300</v>
      </c>
      <c r="J228" s="16">
        <f t="shared" si="8"/>
        <v>30</v>
      </c>
      <c r="K228" s="16">
        <f t="shared" si="9"/>
        <v>11.111111111111114</v>
      </c>
      <c r="L228" s="13"/>
      <c r="N228" s="8">
        <v>2012</v>
      </c>
      <c r="O228" s="13" t="s">
        <v>145</v>
      </c>
      <c r="P228" s="13" t="s">
        <v>68</v>
      </c>
      <c r="Q228" s="8" t="s">
        <v>58</v>
      </c>
      <c r="R228" s="8"/>
    </row>
    <row r="229" spans="1:18" s="58" customFormat="1" ht="22.5" x14ac:dyDescent="0.2">
      <c r="A229" s="8" t="s">
        <v>3</v>
      </c>
      <c r="B229" s="8" t="s">
        <v>6</v>
      </c>
      <c r="C229" s="8" t="s">
        <v>905</v>
      </c>
      <c r="D229" s="8" t="s">
        <v>670</v>
      </c>
      <c r="E229" s="8" t="s">
        <v>18</v>
      </c>
      <c r="F229" s="14" t="s">
        <v>907</v>
      </c>
      <c r="G229" s="8" t="s">
        <v>578</v>
      </c>
      <c r="H229" s="16">
        <v>41.3</v>
      </c>
      <c r="I229" s="16">
        <v>46</v>
      </c>
      <c r="J229" s="16">
        <f t="shared" si="8"/>
        <v>4.7000000000000028</v>
      </c>
      <c r="K229" s="16">
        <f t="shared" si="9"/>
        <v>11.380145278450371</v>
      </c>
      <c r="L229" s="13"/>
      <c r="N229" s="8">
        <v>2010</v>
      </c>
      <c r="O229" s="13" t="s">
        <v>145</v>
      </c>
      <c r="P229" s="13" t="s">
        <v>68</v>
      </c>
      <c r="Q229" s="8" t="s">
        <v>57</v>
      </c>
      <c r="R229" s="8" t="s">
        <v>412</v>
      </c>
    </row>
    <row r="230" spans="1:18" s="82" customFormat="1" ht="22.5" x14ac:dyDescent="0.2">
      <c r="A230" s="8" t="s">
        <v>3</v>
      </c>
      <c r="B230" s="8" t="s">
        <v>6</v>
      </c>
      <c r="C230" s="8" t="s">
        <v>905</v>
      </c>
      <c r="D230" s="8" t="s">
        <v>670</v>
      </c>
      <c r="E230" s="8" t="s">
        <v>19</v>
      </c>
      <c r="F230" s="14" t="s">
        <v>1033</v>
      </c>
      <c r="G230" s="8" t="s">
        <v>21</v>
      </c>
      <c r="H230" s="16">
        <v>39.1</v>
      </c>
      <c r="I230" s="16">
        <v>47</v>
      </c>
      <c r="J230" s="16">
        <f t="shared" si="8"/>
        <v>7.8999999999999986</v>
      </c>
      <c r="K230" s="16">
        <f t="shared" si="9"/>
        <v>20.204603580562662</v>
      </c>
      <c r="L230" s="13"/>
      <c r="N230" s="8">
        <v>2012</v>
      </c>
      <c r="O230" s="13" t="s">
        <v>145</v>
      </c>
      <c r="P230" s="13" t="s">
        <v>68</v>
      </c>
      <c r="Q230" s="8" t="s">
        <v>57</v>
      </c>
      <c r="R230" s="8" t="s">
        <v>414</v>
      </c>
    </row>
    <row r="231" spans="1:18" s="33" customFormat="1" ht="28.5" customHeight="1" x14ac:dyDescent="0.2">
      <c r="A231" s="8" t="s">
        <v>3</v>
      </c>
      <c r="B231" s="8" t="s">
        <v>6</v>
      </c>
      <c r="C231" s="8" t="s">
        <v>941</v>
      </c>
      <c r="D231" s="8" t="s">
        <v>619</v>
      </c>
      <c r="E231" s="8"/>
      <c r="F231" s="14" t="s">
        <v>549</v>
      </c>
      <c r="G231" s="8" t="s">
        <v>20</v>
      </c>
      <c r="H231" s="16">
        <v>85</v>
      </c>
      <c r="I231" s="16">
        <v>100</v>
      </c>
      <c r="J231" s="16">
        <f t="shared" si="8"/>
        <v>15</v>
      </c>
      <c r="K231" s="16">
        <f t="shared" si="9"/>
        <v>17.647058823529406</v>
      </c>
      <c r="L231" s="13" t="s">
        <v>942</v>
      </c>
      <c r="N231" s="8">
        <v>2010</v>
      </c>
      <c r="O231" s="13" t="s">
        <v>145</v>
      </c>
      <c r="P231" s="13" t="s">
        <v>68</v>
      </c>
      <c r="Q231" s="8" t="s">
        <v>58</v>
      </c>
      <c r="R231" s="8"/>
    </row>
    <row r="232" spans="1:18" s="66" customFormat="1" ht="28.5" customHeight="1" x14ac:dyDescent="0.2">
      <c r="A232" s="8" t="s">
        <v>3</v>
      </c>
      <c r="B232" s="8" t="s">
        <v>7</v>
      </c>
      <c r="C232" s="8" t="s">
        <v>664</v>
      </c>
      <c r="D232" s="8" t="s">
        <v>670</v>
      </c>
      <c r="E232" s="8" t="s">
        <v>18</v>
      </c>
      <c r="F232" s="8"/>
      <c r="G232" s="8" t="s">
        <v>578</v>
      </c>
      <c r="H232" s="16">
        <v>32</v>
      </c>
      <c r="I232" s="16">
        <v>41</v>
      </c>
      <c r="J232" s="16">
        <f t="shared" si="8"/>
        <v>9</v>
      </c>
      <c r="K232" s="16">
        <f t="shared" si="9"/>
        <v>28.125</v>
      </c>
      <c r="L232" s="19" t="s">
        <v>663</v>
      </c>
      <c r="N232" s="8">
        <v>2007</v>
      </c>
      <c r="O232" s="13" t="s">
        <v>145</v>
      </c>
      <c r="P232" s="13" t="s">
        <v>68</v>
      </c>
      <c r="Q232" s="8" t="s">
        <v>57</v>
      </c>
      <c r="R232" s="8" t="s">
        <v>412</v>
      </c>
    </row>
    <row r="233" spans="1:18" s="2" customFormat="1" ht="28.5" customHeight="1" x14ac:dyDescent="0.2">
      <c r="A233" s="8" t="s">
        <v>3</v>
      </c>
      <c r="B233" s="8" t="s">
        <v>7</v>
      </c>
      <c r="C233" s="8" t="s">
        <v>666</v>
      </c>
      <c r="D233" s="8" t="s">
        <v>670</v>
      </c>
      <c r="E233" s="8" t="s">
        <v>19</v>
      </c>
      <c r="F233" s="8" t="s">
        <v>217</v>
      </c>
      <c r="G233" s="8" t="s">
        <v>578</v>
      </c>
      <c r="H233" s="16">
        <v>14</v>
      </c>
      <c r="I233" s="16">
        <v>17</v>
      </c>
      <c r="J233" s="16">
        <f t="shared" si="8"/>
        <v>3</v>
      </c>
      <c r="K233" s="16">
        <f t="shared" si="9"/>
        <v>21.428571428571431</v>
      </c>
      <c r="L233" s="13"/>
      <c r="N233" s="8">
        <v>2007</v>
      </c>
      <c r="O233" s="13" t="s">
        <v>145</v>
      </c>
      <c r="P233" s="13" t="s">
        <v>68</v>
      </c>
      <c r="Q233" s="8" t="s">
        <v>57</v>
      </c>
      <c r="R233" s="8" t="s">
        <v>414</v>
      </c>
    </row>
    <row r="234" spans="1:18" s="60" customFormat="1" ht="28.5" customHeight="1" x14ac:dyDescent="0.2">
      <c r="A234" s="8" t="s">
        <v>3</v>
      </c>
      <c r="B234" s="8" t="s">
        <v>7</v>
      </c>
      <c r="C234" s="8" t="s">
        <v>665</v>
      </c>
      <c r="D234" s="8" t="s">
        <v>670</v>
      </c>
      <c r="E234" s="8" t="s">
        <v>18</v>
      </c>
      <c r="F234" s="8"/>
      <c r="G234" s="8" t="s">
        <v>578</v>
      </c>
      <c r="H234" s="16">
        <v>32</v>
      </c>
      <c r="I234" s="16">
        <v>40</v>
      </c>
      <c r="J234" s="16">
        <f t="shared" si="8"/>
        <v>8</v>
      </c>
      <c r="K234" s="16">
        <f t="shared" si="9"/>
        <v>25</v>
      </c>
      <c r="L234" s="13"/>
      <c r="N234" s="8">
        <v>2007</v>
      </c>
      <c r="O234" s="13" t="s">
        <v>145</v>
      </c>
      <c r="P234" s="13" t="s">
        <v>68</v>
      </c>
      <c r="Q234" s="8" t="s">
        <v>57</v>
      </c>
      <c r="R234" s="8" t="s">
        <v>412</v>
      </c>
    </row>
    <row r="235" spans="1:18" s="2" customFormat="1" ht="28.5" customHeight="1" x14ac:dyDescent="0.2">
      <c r="A235" s="8" t="s">
        <v>3</v>
      </c>
      <c r="B235" s="8" t="s">
        <v>292</v>
      </c>
      <c r="C235" s="8" t="s">
        <v>355</v>
      </c>
      <c r="D235" s="8" t="s">
        <v>619</v>
      </c>
      <c r="E235" s="8"/>
      <c r="F235" s="8" t="s">
        <v>30</v>
      </c>
      <c r="G235" s="8" t="s">
        <v>578</v>
      </c>
      <c r="H235" s="16">
        <v>185</v>
      </c>
      <c r="I235" s="16">
        <v>230</v>
      </c>
      <c r="J235" s="16">
        <f t="shared" si="8"/>
        <v>45</v>
      </c>
      <c r="K235" s="16">
        <f t="shared" si="9"/>
        <v>24.324324324324323</v>
      </c>
      <c r="L235" s="13"/>
      <c r="N235" s="8">
        <v>2006</v>
      </c>
      <c r="O235" s="13" t="s">
        <v>145</v>
      </c>
      <c r="P235" s="13" t="s">
        <v>68</v>
      </c>
      <c r="Q235" s="8" t="s">
        <v>58</v>
      </c>
      <c r="R235" s="8"/>
    </row>
    <row r="236" spans="1:18" s="2" customFormat="1" ht="28.5" customHeight="1" x14ac:dyDescent="0.2">
      <c r="A236" s="8" t="s">
        <v>3</v>
      </c>
      <c r="B236" s="8" t="s">
        <v>292</v>
      </c>
      <c r="C236" s="8" t="s">
        <v>355</v>
      </c>
      <c r="D236" s="8" t="s">
        <v>619</v>
      </c>
      <c r="E236" s="8"/>
      <c r="F236" s="8" t="s">
        <v>550</v>
      </c>
      <c r="G236" s="8" t="s">
        <v>578</v>
      </c>
      <c r="H236" s="16">
        <v>160</v>
      </c>
      <c r="I236" s="16">
        <v>195</v>
      </c>
      <c r="J236" s="16">
        <f t="shared" si="8"/>
        <v>35</v>
      </c>
      <c r="K236" s="16">
        <f t="shared" si="9"/>
        <v>21.875</v>
      </c>
      <c r="L236" s="13"/>
      <c r="N236" s="8">
        <v>2007</v>
      </c>
      <c r="O236" s="13" t="s">
        <v>145</v>
      </c>
      <c r="P236" s="13" t="s">
        <v>68</v>
      </c>
      <c r="Q236" s="8" t="s">
        <v>58</v>
      </c>
      <c r="R236" s="8"/>
    </row>
    <row r="237" spans="1:18" s="2" customFormat="1" ht="28.5" customHeight="1" x14ac:dyDescent="0.2">
      <c r="A237" s="8" t="s">
        <v>3</v>
      </c>
      <c r="B237" s="8" t="s">
        <v>611</v>
      </c>
      <c r="C237" s="8" t="s">
        <v>334</v>
      </c>
      <c r="D237" s="8" t="s">
        <v>619</v>
      </c>
      <c r="E237" s="8"/>
      <c r="F237" s="8" t="s">
        <v>547</v>
      </c>
      <c r="G237" s="8" t="s">
        <v>578</v>
      </c>
      <c r="H237" s="16">
        <v>250</v>
      </c>
      <c r="I237" s="16">
        <v>350</v>
      </c>
      <c r="J237" s="16">
        <f t="shared" si="8"/>
        <v>100</v>
      </c>
      <c r="K237" s="16">
        <f t="shared" si="9"/>
        <v>40</v>
      </c>
      <c r="L237" s="13" t="s">
        <v>612</v>
      </c>
      <c r="N237" s="8">
        <v>2008</v>
      </c>
      <c r="O237" s="13" t="s">
        <v>145</v>
      </c>
      <c r="P237" s="13" t="s">
        <v>68</v>
      </c>
      <c r="Q237" s="8" t="s">
        <v>58</v>
      </c>
      <c r="R237" s="8"/>
    </row>
    <row r="238" spans="1:18" s="2" customFormat="1" ht="28.5" customHeight="1" x14ac:dyDescent="0.2">
      <c r="A238" s="8" t="s">
        <v>296</v>
      </c>
      <c r="B238" s="8" t="s">
        <v>287</v>
      </c>
      <c r="C238" s="8" t="s">
        <v>355</v>
      </c>
      <c r="D238" s="8" t="s">
        <v>619</v>
      </c>
      <c r="E238" s="8"/>
      <c r="F238" s="8" t="s">
        <v>549</v>
      </c>
      <c r="G238" s="8" t="s">
        <v>21</v>
      </c>
      <c r="H238" s="16">
        <v>200</v>
      </c>
      <c r="I238" s="16">
        <v>220</v>
      </c>
      <c r="J238" s="16">
        <f t="shared" si="8"/>
        <v>20</v>
      </c>
      <c r="K238" s="16">
        <f t="shared" si="9"/>
        <v>10</v>
      </c>
      <c r="L238" s="13" t="s">
        <v>937</v>
      </c>
      <c r="N238" s="8">
        <v>2010</v>
      </c>
      <c r="O238" s="13" t="s">
        <v>145</v>
      </c>
      <c r="P238" s="13" t="s">
        <v>68</v>
      </c>
      <c r="Q238" s="8" t="s">
        <v>58</v>
      </c>
      <c r="R238" s="8"/>
    </row>
    <row r="239" spans="1:18" s="2" customFormat="1" ht="28.5" customHeight="1" x14ac:dyDescent="0.2">
      <c r="A239" s="8" t="s">
        <v>296</v>
      </c>
      <c r="B239" s="8" t="s">
        <v>287</v>
      </c>
      <c r="C239" s="8" t="s">
        <v>355</v>
      </c>
      <c r="D239" s="8" t="s">
        <v>621</v>
      </c>
      <c r="E239" s="8"/>
      <c r="F239" s="8" t="s">
        <v>424</v>
      </c>
      <c r="G239" s="8" t="s">
        <v>20</v>
      </c>
      <c r="H239" s="16">
        <v>120</v>
      </c>
      <c r="I239" s="16">
        <v>140</v>
      </c>
      <c r="J239" s="16">
        <f t="shared" si="8"/>
        <v>20</v>
      </c>
      <c r="K239" s="16">
        <f t="shared" si="9"/>
        <v>16.666666666666671</v>
      </c>
      <c r="L239" s="13"/>
      <c r="N239" s="8">
        <v>2007</v>
      </c>
      <c r="O239" s="13" t="s">
        <v>145</v>
      </c>
      <c r="P239" s="13" t="s">
        <v>68</v>
      </c>
      <c r="Q239" s="8" t="s">
        <v>58</v>
      </c>
      <c r="R239" s="8"/>
    </row>
    <row r="240" spans="1:18" s="2" customFormat="1" ht="28.5" customHeight="1" x14ac:dyDescent="0.2">
      <c r="A240" s="8" t="s">
        <v>296</v>
      </c>
      <c r="B240" s="8" t="s">
        <v>287</v>
      </c>
      <c r="C240" s="8" t="s">
        <v>994</v>
      </c>
      <c r="D240" s="8" t="s">
        <v>619</v>
      </c>
      <c r="E240" s="8"/>
      <c r="F240" s="8" t="s">
        <v>433</v>
      </c>
      <c r="G240" s="8" t="s">
        <v>21</v>
      </c>
      <c r="H240" s="16">
        <v>240</v>
      </c>
      <c r="I240" s="16">
        <v>280</v>
      </c>
      <c r="J240" s="16">
        <f t="shared" si="8"/>
        <v>40</v>
      </c>
      <c r="K240" s="16">
        <f t="shared" si="9"/>
        <v>16.666666666666671</v>
      </c>
      <c r="L240" s="13" t="s">
        <v>937</v>
      </c>
      <c r="N240" s="8">
        <v>2011</v>
      </c>
      <c r="O240" s="13" t="s">
        <v>145</v>
      </c>
      <c r="P240" s="13" t="s">
        <v>68</v>
      </c>
      <c r="Q240" s="8" t="s">
        <v>58</v>
      </c>
      <c r="R240" s="8"/>
    </row>
    <row r="241" spans="1:18" s="2" customFormat="1" ht="28.5" customHeight="1" x14ac:dyDescent="0.2">
      <c r="A241" s="8" t="s">
        <v>1009</v>
      </c>
      <c r="B241" s="8" t="s">
        <v>1012</v>
      </c>
      <c r="C241" s="8" t="s">
        <v>1010</v>
      </c>
      <c r="D241" s="8" t="s">
        <v>619</v>
      </c>
      <c r="E241" s="8"/>
      <c r="F241" s="8" t="s">
        <v>1011</v>
      </c>
      <c r="G241" s="8" t="s">
        <v>20</v>
      </c>
      <c r="H241" s="16">
        <v>454</v>
      </c>
      <c r="I241" s="16">
        <v>513</v>
      </c>
      <c r="J241" s="16">
        <f t="shared" si="8"/>
        <v>59</v>
      </c>
      <c r="K241" s="16">
        <f t="shared" si="9"/>
        <v>12.995594713656388</v>
      </c>
      <c r="L241" s="13" t="s">
        <v>927</v>
      </c>
      <c r="N241" s="8">
        <v>2011</v>
      </c>
      <c r="O241" s="13" t="s">
        <v>145</v>
      </c>
      <c r="P241" s="13" t="s">
        <v>72</v>
      </c>
      <c r="Q241" s="8" t="s">
        <v>58</v>
      </c>
      <c r="R241" s="8"/>
    </row>
    <row r="242" spans="1:18" s="2" customFormat="1" ht="28.5" customHeight="1" x14ac:dyDescent="0.2">
      <c r="A242" s="8" t="s">
        <v>823</v>
      </c>
      <c r="B242" s="8" t="s">
        <v>1140</v>
      </c>
      <c r="C242" s="8" t="s">
        <v>1141</v>
      </c>
      <c r="D242" s="8" t="s">
        <v>619</v>
      </c>
      <c r="E242" s="8"/>
      <c r="F242" s="8" t="s">
        <v>1142</v>
      </c>
      <c r="G242" s="8" t="s">
        <v>20</v>
      </c>
      <c r="H242" s="16">
        <v>515</v>
      </c>
      <c r="I242" s="16">
        <v>570</v>
      </c>
      <c r="J242" s="16">
        <f t="shared" si="8"/>
        <v>55</v>
      </c>
      <c r="K242" s="16">
        <f t="shared" si="9"/>
        <v>10.679611650485441</v>
      </c>
      <c r="L242" s="13" t="s">
        <v>1143</v>
      </c>
      <c r="N242" s="8">
        <v>2014</v>
      </c>
      <c r="O242" s="13" t="s">
        <v>145</v>
      </c>
      <c r="P242" s="13" t="s">
        <v>67</v>
      </c>
      <c r="Q242" s="8" t="s">
        <v>58</v>
      </c>
      <c r="R242" s="8"/>
    </row>
    <row r="243" spans="1:18" s="2" customFormat="1" ht="28.5" customHeight="1" x14ac:dyDescent="0.2">
      <c r="A243" s="8" t="s">
        <v>263</v>
      </c>
      <c r="B243" s="8" t="s">
        <v>1034</v>
      </c>
      <c r="C243" s="8" t="s">
        <v>1035</v>
      </c>
      <c r="D243" s="8" t="s">
        <v>670</v>
      </c>
      <c r="E243" s="8" t="s">
        <v>19</v>
      </c>
      <c r="F243" s="8" t="s">
        <v>1036</v>
      </c>
      <c r="G243" s="8" t="s">
        <v>21</v>
      </c>
      <c r="H243" s="16">
        <v>8</v>
      </c>
      <c r="I243" s="16">
        <v>12</v>
      </c>
      <c r="J243" s="16">
        <f t="shared" si="8"/>
        <v>4</v>
      </c>
      <c r="K243" s="16">
        <f t="shared" si="9"/>
        <v>50</v>
      </c>
      <c r="L243" s="13"/>
      <c r="N243" s="8">
        <v>2012</v>
      </c>
      <c r="O243" s="13" t="s">
        <v>145</v>
      </c>
      <c r="P243" s="13" t="s">
        <v>68</v>
      </c>
      <c r="Q243" s="8" t="s">
        <v>57</v>
      </c>
      <c r="R243" s="8" t="s">
        <v>414</v>
      </c>
    </row>
    <row r="244" spans="1:18" s="2" customFormat="1" ht="28.5" customHeight="1" x14ac:dyDescent="0.2">
      <c r="A244" s="8" t="s">
        <v>263</v>
      </c>
      <c r="B244" s="8" t="s">
        <v>826</v>
      </c>
      <c r="C244" s="8" t="s">
        <v>827</v>
      </c>
      <c r="D244" s="8" t="s">
        <v>670</v>
      </c>
      <c r="E244" s="8" t="s">
        <v>19</v>
      </c>
      <c r="F244" s="8" t="s">
        <v>828</v>
      </c>
      <c r="G244" s="8" t="s">
        <v>578</v>
      </c>
      <c r="H244" s="16">
        <v>17</v>
      </c>
      <c r="I244" s="16">
        <v>20</v>
      </c>
      <c r="J244" s="16">
        <f t="shared" si="8"/>
        <v>3</v>
      </c>
      <c r="K244" s="16">
        <f t="shared" si="9"/>
        <v>17.647058823529406</v>
      </c>
      <c r="L244" s="13"/>
      <c r="N244" s="8">
        <v>2009</v>
      </c>
      <c r="O244" s="13" t="s">
        <v>145</v>
      </c>
      <c r="P244" s="13" t="s">
        <v>68</v>
      </c>
      <c r="Q244" s="8" t="s">
        <v>57</v>
      </c>
      <c r="R244" s="8" t="s">
        <v>414</v>
      </c>
    </row>
    <row r="245" spans="1:18" s="89" customFormat="1" ht="28.5" customHeight="1" x14ac:dyDescent="0.2">
      <c r="A245" s="8" t="s">
        <v>263</v>
      </c>
      <c r="B245" s="8" t="s">
        <v>826</v>
      </c>
      <c r="C245" s="8" t="s">
        <v>1100</v>
      </c>
      <c r="D245" s="8" t="s">
        <v>593</v>
      </c>
      <c r="E245" s="8"/>
      <c r="F245" s="8"/>
      <c r="G245" s="8" t="s">
        <v>20</v>
      </c>
      <c r="H245" s="16">
        <v>15</v>
      </c>
      <c r="I245" s="16">
        <v>18</v>
      </c>
      <c r="J245" s="16">
        <f t="shared" si="8"/>
        <v>3</v>
      </c>
      <c r="K245" s="16">
        <f t="shared" si="9"/>
        <v>20</v>
      </c>
      <c r="L245" s="13" t="s">
        <v>953</v>
      </c>
      <c r="N245" s="8">
        <v>2013</v>
      </c>
      <c r="O245" s="13" t="s">
        <v>145</v>
      </c>
      <c r="P245" s="13" t="s">
        <v>68</v>
      </c>
      <c r="Q245" s="8" t="s">
        <v>59</v>
      </c>
      <c r="R245" s="8"/>
    </row>
    <row r="246" spans="1:18" s="113" customFormat="1" ht="36.75" customHeight="1" x14ac:dyDescent="0.2">
      <c r="A246" s="8" t="s">
        <v>263</v>
      </c>
      <c r="B246" s="8" t="s">
        <v>591</v>
      </c>
      <c r="C246" s="8" t="s">
        <v>928</v>
      </c>
      <c r="D246" s="8" t="s">
        <v>593</v>
      </c>
      <c r="E246" s="8"/>
      <c r="F246" s="8" t="s">
        <v>929</v>
      </c>
      <c r="G246" s="8" t="s">
        <v>578</v>
      </c>
      <c r="H246" s="16">
        <v>3.3</v>
      </c>
      <c r="I246" s="16">
        <v>3.8</v>
      </c>
      <c r="J246" s="16">
        <f t="shared" si="8"/>
        <v>0.5</v>
      </c>
      <c r="K246" s="16">
        <f t="shared" si="9"/>
        <v>15.151515151515156</v>
      </c>
      <c r="L246" s="25"/>
      <c r="N246" s="8">
        <v>2010</v>
      </c>
      <c r="O246" s="13" t="s">
        <v>145</v>
      </c>
      <c r="P246" s="13" t="s">
        <v>68</v>
      </c>
      <c r="Q246" s="8" t="s">
        <v>59</v>
      </c>
      <c r="R246" s="8"/>
    </row>
    <row r="247" spans="1:18" s="113" customFormat="1" ht="36.75" customHeight="1" x14ac:dyDescent="0.2">
      <c r="A247" s="8" t="s">
        <v>263</v>
      </c>
      <c r="B247" s="8" t="s">
        <v>591</v>
      </c>
      <c r="C247" s="8" t="s">
        <v>928</v>
      </c>
      <c r="D247" s="8" t="s">
        <v>670</v>
      </c>
      <c r="E247" s="8" t="s">
        <v>19</v>
      </c>
      <c r="F247" s="8" t="s">
        <v>990</v>
      </c>
      <c r="G247" s="8" t="s">
        <v>578</v>
      </c>
      <c r="H247" s="16">
        <v>15</v>
      </c>
      <c r="I247" s="16">
        <v>17</v>
      </c>
      <c r="J247" s="16">
        <f t="shared" si="8"/>
        <v>2</v>
      </c>
      <c r="K247" s="16">
        <f t="shared" si="9"/>
        <v>13.333333333333329</v>
      </c>
      <c r="L247" s="25"/>
      <c r="N247" s="8">
        <v>2011</v>
      </c>
      <c r="O247" s="13" t="s">
        <v>145</v>
      </c>
      <c r="P247" s="13" t="s">
        <v>68</v>
      </c>
      <c r="Q247" s="8" t="s">
        <v>57</v>
      </c>
      <c r="R247" s="8" t="s">
        <v>414</v>
      </c>
    </row>
    <row r="248" spans="1:18" s="91" customFormat="1" ht="36.75" customHeight="1" x14ac:dyDescent="0.2">
      <c r="A248" s="8" t="s">
        <v>263</v>
      </c>
      <c r="B248" s="8" t="s">
        <v>908</v>
      </c>
      <c r="C248" s="8" t="s">
        <v>909</v>
      </c>
      <c r="D248" s="8" t="s">
        <v>670</v>
      </c>
      <c r="E248" s="8" t="s">
        <v>18</v>
      </c>
      <c r="F248" s="14" t="s">
        <v>910</v>
      </c>
      <c r="G248" s="8" t="s">
        <v>578</v>
      </c>
      <c r="H248" s="16">
        <v>3.9</v>
      </c>
      <c r="I248" s="16">
        <v>5.2</v>
      </c>
      <c r="J248" s="16">
        <f t="shared" si="8"/>
        <v>1.3000000000000003</v>
      </c>
      <c r="K248" s="16">
        <f t="shared" si="9"/>
        <v>33.333333333333343</v>
      </c>
      <c r="L248" s="13" t="s">
        <v>911</v>
      </c>
      <c r="N248" s="8">
        <v>2010</v>
      </c>
      <c r="O248" s="13" t="s">
        <v>145</v>
      </c>
      <c r="P248" s="13" t="s">
        <v>68</v>
      </c>
      <c r="Q248" s="8" t="s">
        <v>57</v>
      </c>
      <c r="R248" s="8" t="s">
        <v>412</v>
      </c>
    </row>
    <row r="249" spans="1:18" s="91" customFormat="1" ht="36.75" customHeight="1" x14ac:dyDescent="0.2">
      <c r="A249" s="8" t="s">
        <v>263</v>
      </c>
      <c r="B249" s="8" t="s">
        <v>968</v>
      </c>
      <c r="C249" s="8" t="s">
        <v>966</v>
      </c>
      <c r="D249" s="8" t="s">
        <v>183</v>
      </c>
      <c r="E249" s="8"/>
      <c r="F249" s="8" t="s">
        <v>967</v>
      </c>
      <c r="G249" s="8" t="s">
        <v>578</v>
      </c>
      <c r="H249" s="16">
        <v>13</v>
      </c>
      <c r="I249" s="16">
        <v>16</v>
      </c>
      <c r="J249" s="16">
        <f t="shared" si="8"/>
        <v>3</v>
      </c>
      <c r="K249" s="16">
        <f t="shared" si="9"/>
        <v>23.07692307692308</v>
      </c>
      <c r="L249" s="25"/>
      <c r="N249" s="8">
        <v>2011</v>
      </c>
      <c r="O249" s="13" t="s">
        <v>144</v>
      </c>
      <c r="P249" s="13" t="s">
        <v>68</v>
      </c>
      <c r="Q249" s="8" t="s">
        <v>57</v>
      </c>
      <c r="R249" s="8"/>
    </row>
    <row r="250" spans="1:18" s="104" customFormat="1" ht="22.5" x14ac:dyDescent="0.2">
      <c r="A250" s="8" t="s">
        <v>263</v>
      </c>
      <c r="B250" s="8" t="s">
        <v>968</v>
      </c>
      <c r="C250" s="8" t="s">
        <v>966</v>
      </c>
      <c r="D250" s="8" t="s">
        <v>183</v>
      </c>
      <c r="E250" s="8" t="s">
        <v>405</v>
      </c>
      <c r="F250" s="8" t="s">
        <v>967</v>
      </c>
      <c r="G250" s="8" t="s">
        <v>20</v>
      </c>
      <c r="H250" s="16">
        <v>4.4000000000000004</v>
      </c>
      <c r="I250" s="16">
        <v>4.9000000000000004</v>
      </c>
      <c r="J250" s="16">
        <f t="shared" si="8"/>
        <v>0.5</v>
      </c>
      <c r="K250" s="16">
        <f t="shared" si="9"/>
        <v>11.363636363636374</v>
      </c>
      <c r="L250" s="25"/>
      <c r="N250" s="8">
        <v>2012</v>
      </c>
      <c r="O250" s="13" t="s">
        <v>144</v>
      </c>
      <c r="P250" s="13" t="s">
        <v>68</v>
      </c>
      <c r="Q250" s="8" t="s">
        <v>57</v>
      </c>
      <c r="R250" s="8"/>
    </row>
    <row r="251" spans="1:18" s="104" customFormat="1" ht="36.75" customHeight="1" x14ac:dyDescent="0.2">
      <c r="A251" s="8" t="s">
        <v>263</v>
      </c>
      <c r="B251" s="8" t="s">
        <v>968</v>
      </c>
      <c r="C251" s="8" t="s">
        <v>1019</v>
      </c>
      <c r="D251" s="8" t="s">
        <v>670</v>
      </c>
      <c r="E251" s="8" t="s">
        <v>19</v>
      </c>
      <c r="F251" s="8"/>
      <c r="G251" s="8" t="s">
        <v>20</v>
      </c>
      <c r="H251" s="16">
        <v>7.7</v>
      </c>
      <c r="I251" s="16">
        <v>8.9</v>
      </c>
      <c r="J251" s="16">
        <f t="shared" si="8"/>
        <v>1.2000000000000002</v>
      </c>
      <c r="K251" s="16">
        <f t="shared" si="9"/>
        <v>15.584415584415581</v>
      </c>
      <c r="L251" s="25"/>
      <c r="N251" s="8">
        <v>2011</v>
      </c>
      <c r="O251" s="13" t="s">
        <v>145</v>
      </c>
      <c r="P251" s="13" t="s">
        <v>68</v>
      </c>
      <c r="Q251" s="8" t="s">
        <v>57</v>
      </c>
      <c r="R251" s="8" t="s">
        <v>414</v>
      </c>
    </row>
    <row r="252" spans="1:18" s="2" customFormat="1" ht="28.5" customHeight="1" x14ac:dyDescent="0.2">
      <c r="A252" s="8" t="s">
        <v>263</v>
      </c>
      <c r="B252" s="8" t="s">
        <v>582</v>
      </c>
      <c r="C252" s="8" t="s">
        <v>362</v>
      </c>
      <c r="D252" s="8" t="s">
        <v>411</v>
      </c>
      <c r="E252" s="8" t="s">
        <v>19</v>
      </c>
      <c r="F252" s="8" t="s">
        <v>974</v>
      </c>
      <c r="G252" s="8" t="s">
        <v>20</v>
      </c>
      <c r="H252" s="16">
        <v>18.600000000000001</v>
      </c>
      <c r="I252" s="16">
        <v>21.9</v>
      </c>
      <c r="J252" s="16">
        <f t="shared" si="8"/>
        <v>3.2999999999999972</v>
      </c>
      <c r="K252" s="16">
        <f t="shared" si="9"/>
        <v>17.741935483870961</v>
      </c>
      <c r="L252" s="25"/>
      <c r="N252" s="8">
        <v>2011</v>
      </c>
      <c r="O252" s="13" t="s">
        <v>145</v>
      </c>
      <c r="P252" s="13" t="s">
        <v>68</v>
      </c>
      <c r="Q252" s="8" t="s">
        <v>57</v>
      </c>
      <c r="R252" s="8" t="s">
        <v>414</v>
      </c>
    </row>
    <row r="253" spans="1:18" s="2" customFormat="1" ht="28.5" customHeight="1" x14ac:dyDescent="0.2">
      <c r="A253" s="8" t="s">
        <v>4</v>
      </c>
      <c r="B253" s="8" t="s">
        <v>315</v>
      </c>
      <c r="C253" s="8" t="s">
        <v>88</v>
      </c>
      <c r="D253" s="8" t="s">
        <v>169</v>
      </c>
      <c r="E253" s="8"/>
      <c r="F253" s="8" t="s">
        <v>188</v>
      </c>
      <c r="G253" s="8" t="s">
        <v>578</v>
      </c>
      <c r="H253" s="16">
        <v>19</v>
      </c>
      <c r="I253" s="16">
        <v>23.1</v>
      </c>
      <c r="J253" s="16">
        <f t="shared" si="8"/>
        <v>4.1000000000000014</v>
      </c>
      <c r="K253" s="16">
        <f t="shared" si="9"/>
        <v>21.578947368421055</v>
      </c>
      <c r="L253" s="13"/>
      <c r="N253" s="8">
        <v>2006</v>
      </c>
      <c r="O253" s="13" t="s">
        <v>144</v>
      </c>
      <c r="P253" s="13" t="s">
        <v>71</v>
      </c>
      <c r="Q253" s="8" t="s">
        <v>57</v>
      </c>
      <c r="R253" s="8"/>
    </row>
    <row r="254" spans="1:18" s="2" customFormat="1" ht="28.5" customHeight="1" x14ac:dyDescent="0.2">
      <c r="A254" s="8" t="s">
        <v>4</v>
      </c>
      <c r="B254" s="8" t="s">
        <v>315</v>
      </c>
      <c r="C254" s="8" t="s">
        <v>88</v>
      </c>
      <c r="D254" s="8" t="s">
        <v>169</v>
      </c>
      <c r="E254" s="8"/>
      <c r="F254" s="8" t="s">
        <v>188</v>
      </c>
      <c r="G254" s="8" t="s">
        <v>21</v>
      </c>
      <c r="H254" s="16">
        <v>19</v>
      </c>
      <c r="I254" s="16">
        <v>24.1</v>
      </c>
      <c r="J254" s="16">
        <f t="shared" si="8"/>
        <v>5.1000000000000014</v>
      </c>
      <c r="K254" s="16">
        <f t="shared" si="9"/>
        <v>26.84210526315789</v>
      </c>
      <c r="L254" s="13" t="s">
        <v>638</v>
      </c>
      <c r="N254" s="8">
        <v>2006</v>
      </c>
      <c r="O254" s="13" t="s">
        <v>144</v>
      </c>
      <c r="P254" s="13" t="s">
        <v>71</v>
      </c>
      <c r="Q254" s="8" t="s">
        <v>57</v>
      </c>
      <c r="R254" s="8"/>
    </row>
    <row r="255" spans="1:18" s="2" customFormat="1" ht="28.5" customHeight="1" x14ac:dyDescent="0.2">
      <c r="A255" s="8" t="s">
        <v>4</v>
      </c>
      <c r="B255" s="8" t="s">
        <v>315</v>
      </c>
      <c r="C255" s="8" t="s">
        <v>88</v>
      </c>
      <c r="D255" s="8" t="s">
        <v>169</v>
      </c>
      <c r="E255" s="8"/>
      <c r="F255" s="8" t="s">
        <v>188</v>
      </c>
      <c r="G255" s="8" t="s">
        <v>21</v>
      </c>
      <c r="H255" s="16">
        <v>19</v>
      </c>
      <c r="I255" s="16">
        <v>23.9</v>
      </c>
      <c r="J255" s="16">
        <f t="shared" si="8"/>
        <v>4.8999999999999986</v>
      </c>
      <c r="K255" s="16">
        <f t="shared" si="9"/>
        <v>25.78947368421052</v>
      </c>
      <c r="L255" s="13" t="s">
        <v>639</v>
      </c>
      <c r="N255" s="8">
        <v>2006</v>
      </c>
      <c r="O255" s="13" t="s">
        <v>144</v>
      </c>
      <c r="P255" s="13" t="s">
        <v>71</v>
      </c>
      <c r="Q255" s="8" t="s">
        <v>57</v>
      </c>
      <c r="R255" s="8"/>
    </row>
    <row r="256" spans="1:18" s="2" customFormat="1" ht="28.5" customHeight="1" x14ac:dyDescent="0.2">
      <c r="A256" s="8" t="s">
        <v>4</v>
      </c>
      <c r="B256" s="8" t="s">
        <v>315</v>
      </c>
      <c r="C256" s="8" t="s">
        <v>88</v>
      </c>
      <c r="D256" s="8" t="s">
        <v>670</v>
      </c>
      <c r="E256" s="8" t="s">
        <v>19</v>
      </c>
      <c r="F256" s="8" t="s">
        <v>186</v>
      </c>
      <c r="G256" s="8" t="s">
        <v>578</v>
      </c>
      <c r="H256" s="16">
        <v>38.200000000000003</v>
      </c>
      <c r="I256" s="16">
        <v>44</v>
      </c>
      <c r="J256" s="16">
        <f t="shared" si="8"/>
        <v>5.7999999999999972</v>
      </c>
      <c r="K256" s="16">
        <f t="shared" si="9"/>
        <v>15.18324607329842</v>
      </c>
      <c r="L256" s="19" t="s">
        <v>95</v>
      </c>
      <c r="N256" s="8">
        <v>2006</v>
      </c>
      <c r="O256" s="13" t="s">
        <v>144</v>
      </c>
      <c r="P256" s="13" t="s">
        <v>71</v>
      </c>
      <c r="Q256" s="8" t="s">
        <v>57</v>
      </c>
      <c r="R256" s="8" t="s">
        <v>414</v>
      </c>
    </row>
    <row r="257" spans="1:18" s="2" customFormat="1" ht="28.5" customHeight="1" x14ac:dyDescent="0.2">
      <c r="A257" s="8" t="s">
        <v>4</v>
      </c>
      <c r="B257" s="8" t="s">
        <v>315</v>
      </c>
      <c r="C257" s="8" t="s">
        <v>88</v>
      </c>
      <c r="D257" s="8" t="s">
        <v>670</v>
      </c>
      <c r="E257" s="8"/>
      <c r="F257" s="8" t="s">
        <v>186</v>
      </c>
      <c r="G257" s="8" t="s">
        <v>21</v>
      </c>
      <c r="H257" s="16">
        <v>38.200000000000003</v>
      </c>
      <c r="I257" s="16">
        <v>45.2</v>
      </c>
      <c r="J257" s="16">
        <f t="shared" ref="J257:J320" si="10">I257-H257</f>
        <v>7</v>
      </c>
      <c r="K257" s="16">
        <f t="shared" ref="K257:K320" si="11">I257*100/H257-100</f>
        <v>18.32460732984292</v>
      </c>
      <c r="L257" s="19" t="s">
        <v>96</v>
      </c>
      <c r="N257" s="8">
        <v>2006</v>
      </c>
      <c r="O257" s="13" t="s">
        <v>144</v>
      </c>
      <c r="P257" s="13" t="s">
        <v>71</v>
      </c>
      <c r="Q257" s="8" t="s">
        <v>57</v>
      </c>
      <c r="R257" s="8"/>
    </row>
    <row r="258" spans="1:18" s="2" customFormat="1" ht="28.5" customHeight="1" x14ac:dyDescent="0.2">
      <c r="A258" s="8" t="s">
        <v>4</v>
      </c>
      <c r="B258" s="8" t="s">
        <v>315</v>
      </c>
      <c r="C258" s="8" t="s">
        <v>88</v>
      </c>
      <c r="D258" s="8" t="s">
        <v>670</v>
      </c>
      <c r="E258" s="8" t="s">
        <v>18</v>
      </c>
      <c r="F258" s="8" t="s">
        <v>187</v>
      </c>
      <c r="G258" s="8" t="s">
        <v>578</v>
      </c>
      <c r="H258" s="16">
        <v>35.799999999999997</v>
      </c>
      <c r="I258" s="16">
        <v>39.9</v>
      </c>
      <c r="J258" s="16">
        <f t="shared" si="10"/>
        <v>4.1000000000000014</v>
      </c>
      <c r="K258" s="16">
        <f t="shared" si="11"/>
        <v>11.452513966480453</v>
      </c>
      <c r="L258" s="19" t="s">
        <v>97</v>
      </c>
      <c r="N258" s="8">
        <v>2006</v>
      </c>
      <c r="O258" s="13" t="s">
        <v>144</v>
      </c>
      <c r="P258" s="13" t="s">
        <v>71</v>
      </c>
      <c r="Q258" s="8" t="s">
        <v>57</v>
      </c>
      <c r="R258" s="8" t="s">
        <v>412</v>
      </c>
    </row>
    <row r="259" spans="1:18" s="2" customFormat="1" ht="28.5" customHeight="1" x14ac:dyDescent="0.2">
      <c r="A259" s="8" t="s">
        <v>4</v>
      </c>
      <c r="B259" s="8" t="s">
        <v>315</v>
      </c>
      <c r="C259" s="8" t="s">
        <v>88</v>
      </c>
      <c r="D259" s="8" t="s">
        <v>602</v>
      </c>
      <c r="E259" s="8"/>
      <c r="F259" s="8" t="s">
        <v>229</v>
      </c>
      <c r="G259" s="8" t="s">
        <v>578</v>
      </c>
      <c r="H259" s="16">
        <v>18.600000000000001</v>
      </c>
      <c r="I259" s="16">
        <v>21.8</v>
      </c>
      <c r="J259" s="16">
        <f t="shared" si="10"/>
        <v>3.1999999999999993</v>
      </c>
      <c r="K259" s="16">
        <f t="shared" si="11"/>
        <v>17.204301075268802</v>
      </c>
      <c r="L259" s="13"/>
      <c r="N259" s="8">
        <v>2006</v>
      </c>
      <c r="O259" s="13" t="s">
        <v>144</v>
      </c>
      <c r="P259" s="13" t="s">
        <v>71</v>
      </c>
      <c r="Q259" s="8" t="s">
        <v>59</v>
      </c>
      <c r="R259" s="8"/>
    </row>
    <row r="260" spans="1:18" s="2" customFormat="1" ht="28.5" customHeight="1" x14ac:dyDescent="0.2">
      <c r="A260" s="8" t="s">
        <v>4</v>
      </c>
      <c r="B260" s="8" t="s">
        <v>315</v>
      </c>
      <c r="C260" s="8" t="s">
        <v>88</v>
      </c>
      <c r="D260" s="8" t="s">
        <v>602</v>
      </c>
      <c r="E260" s="8"/>
      <c r="F260" s="8" t="s">
        <v>229</v>
      </c>
      <c r="G260" s="8" t="s">
        <v>21</v>
      </c>
      <c r="H260" s="16">
        <v>18.600000000000001</v>
      </c>
      <c r="I260" s="16">
        <v>22.5</v>
      </c>
      <c r="J260" s="16">
        <f t="shared" si="10"/>
        <v>3.8999999999999986</v>
      </c>
      <c r="K260" s="16">
        <f t="shared" si="11"/>
        <v>20.967741935483858</v>
      </c>
      <c r="L260" s="13"/>
      <c r="N260" s="8">
        <v>2006</v>
      </c>
      <c r="O260" s="13" t="s">
        <v>144</v>
      </c>
      <c r="P260" s="13" t="s">
        <v>71</v>
      </c>
      <c r="Q260" s="8" t="s">
        <v>59</v>
      </c>
      <c r="R260" s="8"/>
    </row>
    <row r="261" spans="1:18" s="2" customFormat="1" ht="28.5" customHeight="1" x14ac:dyDescent="0.2">
      <c r="A261" s="8" t="s">
        <v>4</v>
      </c>
      <c r="B261" s="8" t="s">
        <v>315</v>
      </c>
      <c r="C261" s="8" t="s">
        <v>88</v>
      </c>
      <c r="D261" s="8" t="s">
        <v>411</v>
      </c>
      <c r="E261" s="8" t="s">
        <v>19</v>
      </c>
      <c r="F261" s="8" t="s">
        <v>184</v>
      </c>
      <c r="G261" s="8" t="s">
        <v>21</v>
      </c>
      <c r="H261" s="16">
        <v>24.2</v>
      </c>
      <c r="I261" s="16">
        <v>27.6</v>
      </c>
      <c r="J261" s="16">
        <f t="shared" si="10"/>
        <v>3.4000000000000021</v>
      </c>
      <c r="K261" s="16">
        <f t="shared" si="11"/>
        <v>14.049586776859513</v>
      </c>
      <c r="L261" s="19" t="s">
        <v>66</v>
      </c>
      <c r="N261" s="8">
        <v>2006</v>
      </c>
      <c r="O261" s="13" t="s">
        <v>144</v>
      </c>
      <c r="P261" s="13" t="s">
        <v>71</v>
      </c>
      <c r="Q261" s="8" t="s">
        <v>57</v>
      </c>
      <c r="R261" s="8" t="s">
        <v>414</v>
      </c>
    </row>
    <row r="262" spans="1:18" s="2" customFormat="1" ht="28.5" customHeight="1" x14ac:dyDescent="0.2">
      <c r="A262" s="8" t="s">
        <v>4</v>
      </c>
      <c r="B262" s="8" t="s">
        <v>315</v>
      </c>
      <c r="C262" s="8" t="s">
        <v>88</v>
      </c>
      <c r="D262" s="8" t="s">
        <v>411</v>
      </c>
      <c r="E262" s="8" t="s">
        <v>19</v>
      </c>
      <c r="F262" s="8" t="s">
        <v>185</v>
      </c>
      <c r="G262" s="8" t="s">
        <v>21</v>
      </c>
      <c r="H262" s="16">
        <v>27.5</v>
      </c>
      <c r="I262" s="16">
        <v>30.5</v>
      </c>
      <c r="J262" s="16">
        <f t="shared" si="10"/>
        <v>3</v>
      </c>
      <c r="K262" s="16">
        <f t="shared" si="11"/>
        <v>10.909090909090907</v>
      </c>
      <c r="L262" s="19" t="s">
        <v>94</v>
      </c>
      <c r="N262" s="8">
        <v>2006</v>
      </c>
      <c r="O262" s="13" t="s">
        <v>144</v>
      </c>
      <c r="P262" s="13" t="s">
        <v>71</v>
      </c>
      <c r="Q262" s="8" t="s">
        <v>57</v>
      </c>
      <c r="R262" s="8" t="s">
        <v>414</v>
      </c>
    </row>
    <row r="263" spans="1:18" s="2" customFormat="1" ht="28.5" customHeight="1" x14ac:dyDescent="0.2">
      <c r="A263" s="8" t="s">
        <v>4</v>
      </c>
      <c r="B263" s="8" t="s">
        <v>315</v>
      </c>
      <c r="C263" s="8" t="s">
        <v>88</v>
      </c>
      <c r="D263" s="8" t="s">
        <v>411</v>
      </c>
      <c r="E263" s="8" t="s">
        <v>19</v>
      </c>
      <c r="F263" s="8" t="s">
        <v>189</v>
      </c>
      <c r="G263" s="8" t="s">
        <v>578</v>
      </c>
      <c r="H263" s="16">
        <v>20</v>
      </c>
      <c r="I263" s="16">
        <v>25</v>
      </c>
      <c r="J263" s="16">
        <f t="shared" si="10"/>
        <v>5</v>
      </c>
      <c r="K263" s="16">
        <f t="shared" si="11"/>
        <v>25</v>
      </c>
      <c r="L263" s="13"/>
      <c r="N263" s="8">
        <v>2006</v>
      </c>
      <c r="O263" s="13" t="s">
        <v>144</v>
      </c>
      <c r="P263" s="13" t="s">
        <v>71</v>
      </c>
      <c r="Q263" s="8" t="s">
        <v>57</v>
      </c>
      <c r="R263" s="8" t="s">
        <v>414</v>
      </c>
    </row>
    <row r="264" spans="1:18" s="2" customFormat="1" ht="28.5" customHeight="1" x14ac:dyDescent="0.2">
      <c r="A264" s="8" t="s">
        <v>4</v>
      </c>
      <c r="B264" s="8" t="s">
        <v>315</v>
      </c>
      <c r="C264" s="8" t="s">
        <v>1249</v>
      </c>
      <c r="D264" s="8" t="s">
        <v>1250</v>
      </c>
      <c r="E264" s="8"/>
      <c r="F264" s="8" t="s">
        <v>1251</v>
      </c>
      <c r="G264" s="8" t="s">
        <v>20</v>
      </c>
      <c r="H264" s="16">
        <v>23.2</v>
      </c>
      <c r="I264" s="16">
        <v>26.5</v>
      </c>
      <c r="J264" s="16">
        <f t="shared" si="10"/>
        <v>3.3000000000000007</v>
      </c>
      <c r="K264" s="16">
        <f t="shared" si="11"/>
        <v>14.224137931034491</v>
      </c>
      <c r="L264" s="13" t="s">
        <v>1252</v>
      </c>
      <c r="N264" s="8">
        <v>2015</v>
      </c>
      <c r="O264" s="13" t="s">
        <v>145</v>
      </c>
      <c r="P264" s="13" t="s">
        <v>71</v>
      </c>
      <c r="Q264" s="8" t="s">
        <v>1224</v>
      </c>
      <c r="R264" s="8"/>
    </row>
    <row r="265" spans="1:18" s="2" customFormat="1" ht="28.5" customHeight="1" x14ac:dyDescent="0.2">
      <c r="A265" s="8" t="s">
        <v>4</v>
      </c>
      <c r="B265" s="8" t="s">
        <v>711</v>
      </c>
      <c r="C265" s="8" t="s">
        <v>398</v>
      </c>
      <c r="D265" s="8" t="s">
        <v>411</v>
      </c>
      <c r="E265" s="8" t="s">
        <v>19</v>
      </c>
      <c r="F265" s="8" t="s">
        <v>215</v>
      </c>
      <c r="G265" s="8" t="s">
        <v>21</v>
      </c>
      <c r="H265" s="16">
        <v>35.5</v>
      </c>
      <c r="I265" s="16">
        <v>40.9</v>
      </c>
      <c r="J265" s="16">
        <f t="shared" si="10"/>
        <v>5.3999999999999986</v>
      </c>
      <c r="K265" s="16">
        <f t="shared" si="11"/>
        <v>15.211267605633807</v>
      </c>
      <c r="L265" s="13"/>
      <c r="N265" s="8">
        <v>2006</v>
      </c>
      <c r="O265" s="13" t="s">
        <v>145</v>
      </c>
      <c r="P265" s="13" t="s">
        <v>71</v>
      </c>
      <c r="Q265" s="8" t="s">
        <v>57</v>
      </c>
      <c r="R265" s="8" t="s">
        <v>414</v>
      </c>
    </row>
    <row r="266" spans="1:18" s="2" customFormat="1" ht="28.5" customHeight="1" x14ac:dyDescent="0.2">
      <c r="A266" s="8" t="s">
        <v>4</v>
      </c>
      <c r="B266" s="8" t="s">
        <v>712</v>
      </c>
      <c r="C266" s="8" t="s">
        <v>374</v>
      </c>
      <c r="D266" s="8" t="s">
        <v>670</v>
      </c>
      <c r="E266" s="8" t="s">
        <v>19</v>
      </c>
      <c r="F266" s="8" t="s">
        <v>186</v>
      </c>
      <c r="G266" s="8" t="s">
        <v>578</v>
      </c>
      <c r="H266" s="16">
        <v>24.6</v>
      </c>
      <c r="I266" s="16">
        <v>30.2</v>
      </c>
      <c r="J266" s="16">
        <f t="shared" si="10"/>
        <v>5.5999999999999979</v>
      </c>
      <c r="K266" s="16">
        <f t="shared" si="11"/>
        <v>22.76422764227641</v>
      </c>
      <c r="L266" s="13"/>
      <c r="N266" s="8">
        <v>2006</v>
      </c>
      <c r="O266" s="13" t="s">
        <v>145</v>
      </c>
      <c r="P266" s="13" t="s">
        <v>71</v>
      </c>
      <c r="Q266" s="8" t="s">
        <v>57</v>
      </c>
      <c r="R266" s="8" t="s">
        <v>414</v>
      </c>
    </row>
    <row r="267" spans="1:18" s="2" customFormat="1" ht="28.5" customHeight="1" x14ac:dyDescent="0.2">
      <c r="A267" s="8" t="s">
        <v>4</v>
      </c>
      <c r="B267" s="8" t="s">
        <v>712</v>
      </c>
      <c r="C267" s="8" t="s">
        <v>441</v>
      </c>
      <c r="D267" s="8" t="s">
        <v>600</v>
      </c>
      <c r="E267" s="8"/>
      <c r="F267" s="8"/>
      <c r="G267" s="8" t="s">
        <v>20</v>
      </c>
      <c r="H267" s="16">
        <v>305</v>
      </c>
      <c r="I267" s="16">
        <v>340</v>
      </c>
      <c r="J267" s="16">
        <f t="shared" si="10"/>
        <v>35</v>
      </c>
      <c r="K267" s="16">
        <f t="shared" si="11"/>
        <v>11.47540983606558</v>
      </c>
      <c r="L267" s="13" t="s">
        <v>609</v>
      </c>
      <c r="N267" s="8">
        <v>2007</v>
      </c>
      <c r="O267" s="13" t="s">
        <v>145</v>
      </c>
      <c r="P267" s="13" t="s">
        <v>71</v>
      </c>
      <c r="Q267" s="8" t="s">
        <v>59</v>
      </c>
      <c r="R267" s="8"/>
    </row>
    <row r="268" spans="1:18" s="2" customFormat="1" ht="28.5" customHeight="1" x14ac:dyDescent="0.2">
      <c r="A268" s="8" t="s">
        <v>4</v>
      </c>
      <c r="B268" s="8" t="s">
        <v>712</v>
      </c>
      <c r="C268" s="8" t="s">
        <v>373</v>
      </c>
      <c r="D268" s="8" t="s">
        <v>670</v>
      </c>
      <c r="E268" s="8" t="s">
        <v>18</v>
      </c>
      <c r="F268" s="8" t="s">
        <v>187</v>
      </c>
      <c r="G268" s="8" t="s">
        <v>578</v>
      </c>
      <c r="H268" s="16">
        <v>40</v>
      </c>
      <c r="I268" s="16">
        <v>48.2</v>
      </c>
      <c r="J268" s="16">
        <f t="shared" si="10"/>
        <v>8.2000000000000028</v>
      </c>
      <c r="K268" s="16">
        <f t="shared" si="11"/>
        <v>20.5</v>
      </c>
      <c r="L268" s="13"/>
      <c r="N268" s="8">
        <v>2006</v>
      </c>
      <c r="O268" s="13" t="s">
        <v>145</v>
      </c>
      <c r="P268" s="13" t="s">
        <v>71</v>
      </c>
      <c r="Q268" s="8" t="s">
        <v>57</v>
      </c>
      <c r="R268" s="8" t="s">
        <v>412</v>
      </c>
    </row>
    <row r="269" spans="1:18" s="2" customFormat="1" ht="28.5" customHeight="1" x14ac:dyDescent="0.2">
      <c r="A269" s="8" t="s">
        <v>4</v>
      </c>
      <c r="B269" s="8" t="s">
        <v>293</v>
      </c>
      <c r="C269" s="8" t="s">
        <v>465</v>
      </c>
      <c r="D269" s="8" t="s">
        <v>619</v>
      </c>
      <c r="E269" s="8"/>
      <c r="F269" s="8" t="s">
        <v>550</v>
      </c>
      <c r="G269" s="8" t="s">
        <v>20</v>
      </c>
      <c r="H269" s="16">
        <v>210</v>
      </c>
      <c r="I269" s="16">
        <v>255</v>
      </c>
      <c r="J269" s="16">
        <f t="shared" si="10"/>
        <v>45</v>
      </c>
      <c r="K269" s="16">
        <f t="shared" si="11"/>
        <v>21.428571428571431</v>
      </c>
      <c r="L269" s="13" t="s">
        <v>460</v>
      </c>
      <c r="N269" s="8">
        <v>2006</v>
      </c>
      <c r="O269" s="13" t="s">
        <v>145</v>
      </c>
      <c r="P269" s="13" t="s">
        <v>71</v>
      </c>
      <c r="Q269" s="8" t="s">
        <v>58</v>
      </c>
      <c r="R269" s="8"/>
    </row>
    <row r="270" spans="1:18" s="2" customFormat="1" ht="28.5" customHeight="1" x14ac:dyDescent="0.2">
      <c r="A270" s="8" t="s">
        <v>4</v>
      </c>
      <c r="B270" s="8" t="s">
        <v>587</v>
      </c>
      <c r="C270" s="8" t="s">
        <v>319</v>
      </c>
      <c r="D270" s="8" t="s">
        <v>411</v>
      </c>
      <c r="E270" s="8" t="s">
        <v>753</v>
      </c>
      <c r="F270" s="8"/>
      <c r="G270" s="8" t="s">
        <v>578</v>
      </c>
      <c r="H270" s="16">
        <v>24.7</v>
      </c>
      <c r="I270" s="16">
        <v>27.2</v>
      </c>
      <c r="J270" s="16">
        <f t="shared" si="10"/>
        <v>2.5</v>
      </c>
      <c r="K270" s="16">
        <f t="shared" si="11"/>
        <v>10.121457489878551</v>
      </c>
      <c r="L270" s="13"/>
      <c r="N270" s="8">
        <v>2008</v>
      </c>
      <c r="O270" s="13" t="s">
        <v>145</v>
      </c>
      <c r="P270" s="13" t="s">
        <v>71</v>
      </c>
      <c r="Q270" s="8" t="s">
        <v>57</v>
      </c>
      <c r="R270" s="8"/>
    </row>
    <row r="271" spans="1:18" s="100" customFormat="1" ht="28.5" customHeight="1" x14ac:dyDescent="0.2">
      <c r="A271" s="8" t="s">
        <v>4</v>
      </c>
      <c r="B271" s="8" t="s">
        <v>587</v>
      </c>
      <c r="C271" s="8" t="s">
        <v>375</v>
      </c>
      <c r="D271" s="8" t="s">
        <v>670</v>
      </c>
      <c r="E271" s="8" t="s">
        <v>18</v>
      </c>
      <c r="F271" s="8" t="s">
        <v>216</v>
      </c>
      <c r="G271" s="8" t="s">
        <v>578</v>
      </c>
      <c r="H271" s="16">
        <v>45</v>
      </c>
      <c r="I271" s="16">
        <v>50</v>
      </c>
      <c r="J271" s="16">
        <f t="shared" si="10"/>
        <v>5</v>
      </c>
      <c r="K271" s="16">
        <f t="shared" si="11"/>
        <v>11.111111111111114</v>
      </c>
      <c r="L271" s="13"/>
      <c r="N271" s="8">
        <v>2006</v>
      </c>
      <c r="O271" s="13" t="s">
        <v>145</v>
      </c>
      <c r="P271" s="13" t="s">
        <v>71</v>
      </c>
      <c r="Q271" s="8" t="s">
        <v>57</v>
      </c>
      <c r="R271" s="8" t="s">
        <v>412</v>
      </c>
    </row>
    <row r="272" spans="1:18" s="2" customFormat="1" ht="28.5" customHeight="1" x14ac:dyDescent="0.2">
      <c r="A272" s="8" t="s">
        <v>4</v>
      </c>
      <c r="B272" s="8" t="s">
        <v>633</v>
      </c>
      <c r="C272" s="8" t="s">
        <v>337</v>
      </c>
      <c r="D272" s="8" t="s">
        <v>600</v>
      </c>
      <c r="E272" s="8"/>
      <c r="F272" s="8"/>
      <c r="G272" s="8" t="s">
        <v>20</v>
      </c>
      <c r="H272" s="16">
        <v>248</v>
      </c>
      <c r="I272" s="16">
        <v>282</v>
      </c>
      <c r="J272" s="16">
        <f t="shared" si="10"/>
        <v>34</v>
      </c>
      <c r="K272" s="16">
        <f t="shared" si="11"/>
        <v>13.709677419354833</v>
      </c>
      <c r="L272" s="13" t="s">
        <v>634</v>
      </c>
      <c r="N272" s="8">
        <v>2008</v>
      </c>
      <c r="O272" s="13" t="s">
        <v>145</v>
      </c>
      <c r="P272" s="13" t="s">
        <v>71</v>
      </c>
      <c r="Q272" s="8" t="s">
        <v>59</v>
      </c>
      <c r="R272" s="8"/>
    </row>
    <row r="273" spans="1:18" s="2" customFormat="1" ht="28.5" customHeight="1" x14ac:dyDescent="0.2">
      <c r="A273" s="8" t="s">
        <v>4</v>
      </c>
      <c r="B273" s="8" t="s">
        <v>710</v>
      </c>
      <c r="C273" s="8" t="s">
        <v>371</v>
      </c>
      <c r="D273" s="8" t="s">
        <v>670</v>
      </c>
      <c r="E273" s="8" t="s">
        <v>18</v>
      </c>
      <c r="F273" s="8" t="s">
        <v>187</v>
      </c>
      <c r="G273" s="8" t="s">
        <v>578</v>
      </c>
      <c r="H273" s="16">
        <v>44</v>
      </c>
      <c r="I273" s="16">
        <v>62</v>
      </c>
      <c r="J273" s="16">
        <f t="shared" si="10"/>
        <v>18</v>
      </c>
      <c r="K273" s="16">
        <f t="shared" si="11"/>
        <v>40.909090909090907</v>
      </c>
      <c r="L273" s="13"/>
      <c r="N273" s="8">
        <v>2006</v>
      </c>
      <c r="O273" s="13" t="s">
        <v>145</v>
      </c>
      <c r="P273" s="13" t="s">
        <v>71</v>
      </c>
      <c r="Q273" s="8" t="s">
        <v>57</v>
      </c>
      <c r="R273" s="8" t="s">
        <v>412</v>
      </c>
    </row>
    <row r="274" spans="1:18" s="31" customFormat="1" ht="28.5" customHeight="1" x14ac:dyDescent="0.2">
      <c r="A274" s="8" t="s">
        <v>4</v>
      </c>
      <c r="B274" s="8" t="s">
        <v>710</v>
      </c>
      <c r="C274" s="8" t="s">
        <v>372</v>
      </c>
      <c r="D274" s="8" t="s">
        <v>411</v>
      </c>
      <c r="E274" s="8" t="s">
        <v>19</v>
      </c>
      <c r="F274" s="8" t="s">
        <v>185</v>
      </c>
      <c r="G274" s="8" t="s">
        <v>578</v>
      </c>
      <c r="H274" s="16">
        <v>30.2</v>
      </c>
      <c r="I274" s="16">
        <v>34.6</v>
      </c>
      <c r="J274" s="16">
        <f t="shared" si="10"/>
        <v>4.4000000000000021</v>
      </c>
      <c r="K274" s="16">
        <f t="shared" si="11"/>
        <v>14.569536423841058</v>
      </c>
      <c r="L274" s="13"/>
      <c r="N274" s="8">
        <v>2006</v>
      </c>
      <c r="O274" s="13" t="s">
        <v>145</v>
      </c>
      <c r="P274" s="13" t="s">
        <v>71</v>
      </c>
      <c r="Q274" s="8" t="s">
        <v>57</v>
      </c>
      <c r="R274" s="8" t="s">
        <v>414</v>
      </c>
    </row>
    <row r="275" spans="1:18" s="57" customFormat="1" ht="28.5" customHeight="1" x14ac:dyDescent="0.2">
      <c r="A275" s="8" t="s">
        <v>4</v>
      </c>
      <c r="B275" s="8" t="s">
        <v>714</v>
      </c>
      <c r="C275" s="8" t="s">
        <v>713</v>
      </c>
      <c r="D275" s="8" t="s">
        <v>670</v>
      </c>
      <c r="E275" s="8" t="s">
        <v>18</v>
      </c>
      <c r="F275" s="8" t="s">
        <v>187</v>
      </c>
      <c r="G275" s="8" t="s">
        <v>578</v>
      </c>
      <c r="H275" s="16">
        <v>36.6</v>
      </c>
      <c r="I275" s="16">
        <v>50.1</v>
      </c>
      <c r="J275" s="16">
        <f t="shared" si="10"/>
        <v>13.5</v>
      </c>
      <c r="K275" s="16">
        <f t="shared" si="11"/>
        <v>36.885245901639337</v>
      </c>
      <c r="L275" s="13"/>
      <c r="N275" s="8">
        <v>2006</v>
      </c>
      <c r="O275" s="13" t="s">
        <v>145</v>
      </c>
      <c r="P275" s="13" t="s">
        <v>71</v>
      </c>
      <c r="Q275" s="8" t="s">
        <v>57</v>
      </c>
      <c r="R275" s="8" t="s">
        <v>412</v>
      </c>
    </row>
    <row r="276" spans="1:18" s="2" customFormat="1" ht="28.5" customHeight="1" x14ac:dyDescent="0.2">
      <c r="A276" s="8" t="s">
        <v>4</v>
      </c>
      <c r="B276" s="8" t="s">
        <v>714</v>
      </c>
      <c r="C276" s="8" t="s">
        <v>376</v>
      </c>
      <c r="D276" s="8" t="s">
        <v>410</v>
      </c>
      <c r="E276" s="8" t="s">
        <v>19</v>
      </c>
      <c r="F276" s="8"/>
      <c r="G276" s="8" t="s">
        <v>578</v>
      </c>
      <c r="H276" s="16">
        <v>15.2</v>
      </c>
      <c r="I276" s="16">
        <v>17.3</v>
      </c>
      <c r="J276" s="16">
        <f t="shared" si="10"/>
        <v>2.1000000000000014</v>
      </c>
      <c r="K276" s="16">
        <f t="shared" si="11"/>
        <v>13.81578947368422</v>
      </c>
      <c r="L276" s="13"/>
      <c r="N276" s="8">
        <v>2006</v>
      </c>
      <c r="O276" s="13" t="s">
        <v>145</v>
      </c>
      <c r="P276" s="13" t="s">
        <v>71</v>
      </c>
      <c r="Q276" s="8" t="s">
        <v>59</v>
      </c>
      <c r="R276" s="8" t="s">
        <v>414</v>
      </c>
    </row>
    <row r="277" spans="1:18" s="104" customFormat="1" ht="63" customHeight="1" x14ac:dyDescent="0.2">
      <c r="A277" s="8" t="s">
        <v>63</v>
      </c>
      <c r="B277" s="8" t="s">
        <v>64</v>
      </c>
      <c r="C277" s="8" t="s">
        <v>382</v>
      </c>
      <c r="D277" s="8" t="s">
        <v>588</v>
      </c>
      <c r="E277" s="8"/>
      <c r="F277" s="8" t="s">
        <v>225</v>
      </c>
      <c r="G277" s="8" t="s">
        <v>578</v>
      </c>
      <c r="H277" s="16">
        <v>19.3</v>
      </c>
      <c r="I277" s="16">
        <v>22</v>
      </c>
      <c r="J277" s="16">
        <f t="shared" si="10"/>
        <v>2.6999999999999993</v>
      </c>
      <c r="K277" s="16">
        <f t="shared" si="11"/>
        <v>13.989637305699475</v>
      </c>
      <c r="L277" s="13"/>
      <c r="N277" s="8">
        <v>2006</v>
      </c>
      <c r="O277" s="13" t="s">
        <v>145</v>
      </c>
      <c r="P277" s="13" t="s">
        <v>68</v>
      </c>
      <c r="Q277" s="8" t="s">
        <v>57</v>
      </c>
      <c r="R277" s="8"/>
    </row>
    <row r="278" spans="1:18" s="104" customFormat="1" ht="39" customHeight="1" x14ac:dyDescent="0.2">
      <c r="A278" s="8" t="s">
        <v>63</v>
      </c>
      <c r="B278" s="8" t="s">
        <v>167</v>
      </c>
      <c r="C278" s="8" t="s">
        <v>168</v>
      </c>
      <c r="D278" s="8" t="s">
        <v>169</v>
      </c>
      <c r="E278" s="8"/>
      <c r="F278" s="8"/>
      <c r="G278" s="8" t="s">
        <v>578</v>
      </c>
      <c r="H278" s="16">
        <v>5.5</v>
      </c>
      <c r="I278" s="16">
        <v>7.2</v>
      </c>
      <c r="J278" s="16">
        <f t="shared" si="10"/>
        <v>1.7000000000000002</v>
      </c>
      <c r="K278" s="16">
        <f t="shared" si="11"/>
        <v>30.909090909090907</v>
      </c>
      <c r="L278" s="13"/>
      <c r="N278" s="8">
        <v>2006</v>
      </c>
      <c r="O278" s="13" t="s">
        <v>145</v>
      </c>
      <c r="P278" s="13" t="s">
        <v>68</v>
      </c>
      <c r="Q278" s="8" t="s">
        <v>57</v>
      </c>
      <c r="R278" s="8"/>
    </row>
    <row r="279" spans="1:18" s="104" customFormat="1" ht="39" customHeight="1" x14ac:dyDescent="0.2">
      <c r="A279" s="8" t="s">
        <v>607</v>
      </c>
      <c r="B279" s="8" t="s">
        <v>743</v>
      </c>
      <c r="C279" s="8" t="s">
        <v>388</v>
      </c>
      <c r="D279" s="8" t="s">
        <v>501</v>
      </c>
      <c r="E279" s="8" t="s">
        <v>154</v>
      </c>
      <c r="F279" s="8" t="s">
        <v>79</v>
      </c>
      <c r="G279" s="8" t="s">
        <v>20</v>
      </c>
      <c r="H279" s="16">
        <v>287</v>
      </c>
      <c r="I279" s="16">
        <v>319</v>
      </c>
      <c r="J279" s="16">
        <f t="shared" si="10"/>
        <v>32</v>
      </c>
      <c r="K279" s="16">
        <f t="shared" si="11"/>
        <v>11.149825783972119</v>
      </c>
      <c r="L279" s="13" t="s">
        <v>496</v>
      </c>
      <c r="N279" s="8">
        <v>2006</v>
      </c>
      <c r="O279" s="13" t="s">
        <v>145</v>
      </c>
      <c r="P279" s="13" t="s">
        <v>68</v>
      </c>
      <c r="Q279" s="8" t="s">
        <v>58</v>
      </c>
      <c r="R279" s="8"/>
    </row>
    <row r="280" spans="1:18" s="104" customFormat="1" ht="39" customHeight="1" x14ac:dyDescent="0.2">
      <c r="A280" s="8" t="s">
        <v>607</v>
      </c>
      <c r="B280" s="8" t="s">
        <v>743</v>
      </c>
      <c r="C280" s="8" t="s">
        <v>388</v>
      </c>
      <c r="D280" s="8" t="s">
        <v>622</v>
      </c>
      <c r="E280" s="8" t="s">
        <v>408</v>
      </c>
      <c r="F280" s="8"/>
      <c r="G280" s="8" t="s">
        <v>20</v>
      </c>
      <c r="H280" s="16">
        <v>97</v>
      </c>
      <c r="I280" s="16">
        <v>109</v>
      </c>
      <c r="J280" s="16">
        <f t="shared" si="10"/>
        <v>12</v>
      </c>
      <c r="K280" s="16">
        <f t="shared" si="11"/>
        <v>12.371134020618555</v>
      </c>
      <c r="L280" s="13" t="s">
        <v>130</v>
      </c>
      <c r="N280" s="8">
        <v>2006</v>
      </c>
      <c r="O280" s="13" t="s">
        <v>145</v>
      </c>
      <c r="P280" s="13" t="s">
        <v>68</v>
      </c>
      <c r="Q280" s="8" t="s">
        <v>58</v>
      </c>
      <c r="R280" s="8"/>
    </row>
    <row r="281" spans="1:18" s="2" customFormat="1" ht="28.5" customHeight="1" x14ac:dyDescent="0.2">
      <c r="A281" s="8" t="s">
        <v>607</v>
      </c>
      <c r="B281" s="8" t="s">
        <v>743</v>
      </c>
      <c r="C281" s="8" t="s">
        <v>388</v>
      </c>
      <c r="D281" s="8" t="s">
        <v>554</v>
      </c>
      <c r="E281" s="8"/>
      <c r="F281" s="8" t="s">
        <v>450</v>
      </c>
      <c r="G281" s="8" t="s">
        <v>20</v>
      </c>
      <c r="H281" s="16">
        <v>186</v>
      </c>
      <c r="I281" s="16">
        <v>215</v>
      </c>
      <c r="J281" s="16">
        <f t="shared" si="10"/>
        <v>29</v>
      </c>
      <c r="K281" s="16">
        <f t="shared" si="11"/>
        <v>15.591397849462368</v>
      </c>
      <c r="L281" s="13" t="s">
        <v>609</v>
      </c>
      <c r="N281" s="8">
        <v>2006</v>
      </c>
      <c r="O281" s="13" t="s">
        <v>145</v>
      </c>
      <c r="P281" s="13" t="s">
        <v>68</v>
      </c>
      <c r="Q281" s="8" t="s">
        <v>58</v>
      </c>
      <c r="R281" s="8"/>
    </row>
    <row r="282" spans="1:18" s="2" customFormat="1" ht="28.5" customHeight="1" x14ac:dyDescent="0.2">
      <c r="A282" s="8" t="s">
        <v>607</v>
      </c>
      <c r="B282" s="8" t="s">
        <v>743</v>
      </c>
      <c r="C282" s="8" t="s">
        <v>391</v>
      </c>
      <c r="D282" s="8" t="s">
        <v>621</v>
      </c>
      <c r="E282" s="8"/>
      <c r="F282" s="8" t="s">
        <v>425</v>
      </c>
      <c r="G282" s="8" t="s">
        <v>20</v>
      </c>
      <c r="H282" s="16">
        <v>205</v>
      </c>
      <c r="I282" s="16">
        <v>246</v>
      </c>
      <c r="J282" s="16">
        <f t="shared" si="10"/>
        <v>41</v>
      </c>
      <c r="K282" s="16">
        <f t="shared" si="11"/>
        <v>20</v>
      </c>
      <c r="L282" s="13" t="s">
        <v>128</v>
      </c>
      <c r="N282" s="8">
        <v>2006</v>
      </c>
      <c r="O282" s="13" t="s">
        <v>145</v>
      </c>
      <c r="P282" s="13" t="s">
        <v>68</v>
      </c>
      <c r="Q282" s="8" t="s">
        <v>58</v>
      </c>
      <c r="R282" s="8"/>
    </row>
    <row r="283" spans="1:18" s="2" customFormat="1" ht="28.5" customHeight="1" x14ac:dyDescent="0.2">
      <c r="A283" s="8" t="s">
        <v>607</v>
      </c>
      <c r="B283" s="8" t="s">
        <v>743</v>
      </c>
      <c r="C283" s="8" t="s">
        <v>503</v>
      </c>
      <c r="D283" s="8" t="s">
        <v>619</v>
      </c>
      <c r="E283" s="8"/>
      <c r="F283" s="8" t="s">
        <v>546</v>
      </c>
      <c r="G283" s="8" t="s">
        <v>20</v>
      </c>
      <c r="H283" s="16">
        <v>152</v>
      </c>
      <c r="I283" s="16">
        <v>173</v>
      </c>
      <c r="J283" s="16">
        <f t="shared" si="10"/>
        <v>21</v>
      </c>
      <c r="K283" s="16">
        <f t="shared" si="11"/>
        <v>13.815789473684205</v>
      </c>
      <c r="L283" s="13" t="s">
        <v>174</v>
      </c>
      <c r="N283" s="8">
        <v>2006</v>
      </c>
      <c r="O283" s="13" t="s">
        <v>145</v>
      </c>
      <c r="P283" s="13" t="s">
        <v>68</v>
      </c>
      <c r="Q283" s="8" t="s">
        <v>58</v>
      </c>
      <c r="R283" s="8"/>
    </row>
    <row r="284" spans="1:18" s="2" customFormat="1" ht="28.5" customHeight="1" x14ac:dyDescent="0.2">
      <c r="A284" s="8" t="s">
        <v>607</v>
      </c>
      <c r="B284" s="8" t="s">
        <v>743</v>
      </c>
      <c r="C284" s="8" t="s">
        <v>503</v>
      </c>
      <c r="D284" s="8" t="s">
        <v>622</v>
      </c>
      <c r="E284" s="8" t="s">
        <v>407</v>
      </c>
      <c r="F284" s="8"/>
      <c r="G284" s="8" t="s">
        <v>20</v>
      </c>
      <c r="H284" s="16">
        <v>200</v>
      </c>
      <c r="I284" s="16">
        <v>250</v>
      </c>
      <c r="J284" s="16">
        <f t="shared" si="10"/>
        <v>50</v>
      </c>
      <c r="K284" s="16">
        <f t="shared" si="11"/>
        <v>25</v>
      </c>
      <c r="L284" s="20" t="s">
        <v>129</v>
      </c>
      <c r="N284" s="8">
        <v>2006</v>
      </c>
      <c r="O284" s="13" t="s">
        <v>145</v>
      </c>
      <c r="P284" s="13" t="s">
        <v>68</v>
      </c>
      <c r="Q284" s="8" t="s">
        <v>58</v>
      </c>
      <c r="R284" s="8"/>
    </row>
    <row r="285" spans="1:18" s="2" customFormat="1" ht="28.5" customHeight="1" x14ac:dyDescent="0.2">
      <c r="A285" s="8" t="s">
        <v>607</v>
      </c>
      <c r="B285" s="8" t="s">
        <v>608</v>
      </c>
      <c r="C285" s="8" t="s">
        <v>343</v>
      </c>
      <c r="D285" s="8" t="s">
        <v>183</v>
      </c>
      <c r="E285" s="8" t="s">
        <v>406</v>
      </c>
      <c r="F285" s="8" t="s">
        <v>556</v>
      </c>
      <c r="G285" s="8" t="s">
        <v>20</v>
      </c>
      <c r="H285" s="16">
        <v>400</v>
      </c>
      <c r="I285" s="16">
        <v>450</v>
      </c>
      <c r="J285" s="16">
        <f t="shared" si="10"/>
        <v>50</v>
      </c>
      <c r="K285" s="16">
        <f t="shared" si="11"/>
        <v>12.5</v>
      </c>
      <c r="L285" s="22" t="s">
        <v>0</v>
      </c>
      <c r="N285" s="8">
        <v>2008</v>
      </c>
      <c r="O285" s="13" t="s">
        <v>145</v>
      </c>
      <c r="P285" s="13" t="s">
        <v>68</v>
      </c>
      <c r="Q285" s="8" t="s">
        <v>57</v>
      </c>
      <c r="R285" s="8"/>
    </row>
    <row r="286" spans="1:18" s="2" customFormat="1" ht="28.5" customHeight="1" x14ac:dyDescent="0.2">
      <c r="A286" s="8" t="s">
        <v>607</v>
      </c>
      <c r="B286" s="8" t="s">
        <v>1081</v>
      </c>
      <c r="C286" s="8" t="s">
        <v>1077</v>
      </c>
      <c r="D286" s="8" t="s">
        <v>619</v>
      </c>
      <c r="E286" s="8"/>
      <c r="F286" s="8" t="s">
        <v>1078</v>
      </c>
      <c r="G286" s="8" t="s">
        <v>20</v>
      </c>
      <c r="H286" s="16">
        <v>273</v>
      </c>
      <c r="I286" s="16">
        <v>325</v>
      </c>
      <c r="J286" s="16">
        <f t="shared" si="10"/>
        <v>52</v>
      </c>
      <c r="K286" s="16">
        <f t="shared" si="11"/>
        <v>19.047619047619051</v>
      </c>
      <c r="L286" s="13" t="s">
        <v>1079</v>
      </c>
      <c r="N286" s="8">
        <v>2012</v>
      </c>
      <c r="O286" s="13" t="s">
        <v>145</v>
      </c>
      <c r="P286" s="13" t="s">
        <v>68</v>
      </c>
      <c r="Q286" s="8" t="s">
        <v>58</v>
      </c>
      <c r="R286" s="8"/>
    </row>
    <row r="287" spans="1:18" s="34" customFormat="1" ht="28.5" customHeight="1" x14ac:dyDescent="0.2">
      <c r="A287" s="8" t="s">
        <v>607</v>
      </c>
      <c r="B287" s="8" t="s">
        <v>1081</v>
      </c>
      <c r="C287" s="8" t="s">
        <v>1077</v>
      </c>
      <c r="D287" s="8" t="s">
        <v>619</v>
      </c>
      <c r="E287" s="8"/>
      <c r="F287" s="8" t="s">
        <v>1078</v>
      </c>
      <c r="G287" s="8" t="s">
        <v>20</v>
      </c>
      <c r="H287" s="16">
        <v>320</v>
      </c>
      <c r="I287" s="16">
        <v>370</v>
      </c>
      <c r="J287" s="16">
        <f t="shared" si="10"/>
        <v>50</v>
      </c>
      <c r="K287" s="16">
        <f t="shared" si="11"/>
        <v>15.625</v>
      </c>
      <c r="L287" s="13" t="s">
        <v>1080</v>
      </c>
      <c r="N287" s="8">
        <v>2012</v>
      </c>
      <c r="O287" s="13" t="s">
        <v>145</v>
      </c>
      <c r="P287" s="13" t="s">
        <v>68</v>
      </c>
      <c r="Q287" s="8" t="s">
        <v>58</v>
      </c>
      <c r="R287" s="8"/>
    </row>
    <row r="288" spans="1:18" s="34" customFormat="1" ht="28.5" customHeight="1" x14ac:dyDescent="0.2">
      <c r="A288" s="8" t="s">
        <v>607</v>
      </c>
      <c r="B288" s="8" t="s">
        <v>1127</v>
      </c>
      <c r="C288" s="8" t="s">
        <v>1128</v>
      </c>
      <c r="D288" s="8" t="s">
        <v>670</v>
      </c>
      <c r="E288" s="8" t="s">
        <v>19</v>
      </c>
      <c r="F288" s="8" t="s">
        <v>1040</v>
      </c>
      <c r="G288" s="8" t="s">
        <v>21</v>
      </c>
      <c r="H288" s="16">
        <v>38</v>
      </c>
      <c r="I288" s="16">
        <v>49</v>
      </c>
      <c r="J288" s="16">
        <f t="shared" si="10"/>
        <v>11</v>
      </c>
      <c r="K288" s="16">
        <f t="shared" si="11"/>
        <v>28.94736842105263</v>
      </c>
      <c r="L288" s="13" t="s">
        <v>1129</v>
      </c>
      <c r="N288" s="8">
        <v>2014</v>
      </c>
      <c r="O288" s="13" t="s">
        <v>145</v>
      </c>
      <c r="P288" s="13" t="s">
        <v>68</v>
      </c>
      <c r="Q288" s="8" t="s">
        <v>57</v>
      </c>
      <c r="R288" s="8" t="s">
        <v>414</v>
      </c>
    </row>
    <row r="289" spans="1:18" s="34" customFormat="1" ht="28.5" customHeight="1" x14ac:dyDescent="0.2">
      <c r="A289" s="8" t="s">
        <v>607</v>
      </c>
      <c r="B289" s="8" t="s">
        <v>294</v>
      </c>
      <c r="C289" s="8" t="s">
        <v>399</v>
      </c>
      <c r="D289" s="8" t="s">
        <v>619</v>
      </c>
      <c r="E289" s="8"/>
      <c r="F289" s="8" t="s">
        <v>433</v>
      </c>
      <c r="G289" s="8" t="s">
        <v>578</v>
      </c>
      <c r="H289" s="16">
        <v>1.3049999999999999</v>
      </c>
      <c r="I289" s="16">
        <v>1.778</v>
      </c>
      <c r="J289" s="16">
        <f t="shared" si="10"/>
        <v>0.47300000000000009</v>
      </c>
      <c r="K289" s="16">
        <f t="shared" si="11"/>
        <v>36.245210727969351</v>
      </c>
      <c r="L289" s="13" t="s">
        <v>454</v>
      </c>
      <c r="N289" s="8">
        <v>2007</v>
      </c>
      <c r="O289" s="13" t="s">
        <v>145</v>
      </c>
      <c r="P289" s="13" t="s">
        <v>68</v>
      </c>
      <c r="Q289" s="8" t="s">
        <v>58</v>
      </c>
      <c r="R289" s="8"/>
    </row>
    <row r="290" spans="1:18" s="34" customFormat="1" ht="28.5" customHeight="1" x14ac:dyDescent="0.2">
      <c r="A290" s="8" t="s">
        <v>607</v>
      </c>
      <c r="B290" s="8" t="s">
        <v>294</v>
      </c>
      <c r="C290" s="8" t="s">
        <v>399</v>
      </c>
      <c r="D290" s="8" t="s">
        <v>619</v>
      </c>
      <c r="E290" s="8"/>
      <c r="F290" s="8" t="s">
        <v>433</v>
      </c>
      <c r="G290" s="8" t="s">
        <v>21</v>
      </c>
      <c r="H290" s="16">
        <v>1.3049999999999999</v>
      </c>
      <c r="I290" s="16">
        <v>1.879</v>
      </c>
      <c r="J290" s="16">
        <f t="shared" si="10"/>
        <v>0.57400000000000007</v>
      </c>
      <c r="K290" s="16">
        <f t="shared" si="11"/>
        <v>43.984674329501928</v>
      </c>
      <c r="L290" s="13" t="s">
        <v>454</v>
      </c>
      <c r="N290" s="8">
        <v>2007</v>
      </c>
      <c r="O290" s="13" t="s">
        <v>145</v>
      </c>
      <c r="P290" s="13" t="s">
        <v>68</v>
      </c>
      <c r="Q290" s="8" t="s">
        <v>58</v>
      </c>
      <c r="R290" s="8"/>
    </row>
    <row r="291" spans="1:18" s="34" customFormat="1" ht="28.5" customHeight="1" x14ac:dyDescent="0.2">
      <c r="A291" s="8" t="s">
        <v>607</v>
      </c>
      <c r="B291" s="8" t="s">
        <v>294</v>
      </c>
      <c r="C291" s="8" t="s">
        <v>399</v>
      </c>
      <c r="D291" s="8" t="s">
        <v>411</v>
      </c>
      <c r="E291" s="8" t="s">
        <v>19</v>
      </c>
      <c r="F291" s="8"/>
      <c r="G291" s="8" t="s">
        <v>578</v>
      </c>
      <c r="H291" s="16">
        <v>22.4</v>
      </c>
      <c r="I291" s="16">
        <v>26.8</v>
      </c>
      <c r="J291" s="16">
        <f t="shared" si="10"/>
        <v>4.4000000000000021</v>
      </c>
      <c r="K291" s="16">
        <f t="shared" si="11"/>
        <v>19.642857142857153</v>
      </c>
      <c r="L291" s="13"/>
      <c r="N291" s="8">
        <v>2014</v>
      </c>
      <c r="O291" s="13" t="s">
        <v>145</v>
      </c>
      <c r="P291" s="13" t="s">
        <v>68</v>
      </c>
      <c r="Q291" s="8" t="s">
        <v>57</v>
      </c>
      <c r="R291" s="8" t="s">
        <v>414</v>
      </c>
    </row>
    <row r="292" spans="1:18" s="34" customFormat="1" ht="28.5" customHeight="1" x14ac:dyDescent="0.2">
      <c r="A292" s="8" t="s">
        <v>607</v>
      </c>
      <c r="B292" s="8"/>
      <c r="C292" s="8" t="s">
        <v>393</v>
      </c>
      <c r="D292" s="8" t="s">
        <v>619</v>
      </c>
      <c r="E292" s="8"/>
      <c r="F292" s="8" t="s">
        <v>548</v>
      </c>
      <c r="G292" s="8" t="s">
        <v>20</v>
      </c>
      <c r="H292" s="16">
        <v>200</v>
      </c>
      <c r="I292" s="16">
        <v>240</v>
      </c>
      <c r="J292" s="16">
        <f t="shared" si="10"/>
        <v>40</v>
      </c>
      <c r="K292" s="16">
        <f t="shared" si="11"/>
        <v>20</v>
      </c>
      <c r="L292" s="13" t="s">
        <v>115</v>
      </c>
      <c r="N292" s="8">
        <v>2006</v>
      </c>
      <c r="O292" s="13" t="s">
        <v>145</v>
      </c>
      <c r="P292" s="13" t="s">
        <v>68</v>
      </c>
      <c r="Q292" s="8" t="s">
        <v>58</v>
      </c>
      <c r="R292" s="8"/>
    </row>
    <row r="293" spans="1:18" s="34" customFormat="1" ht="28.5" customHeight="1" x14ac:dyDescent="0.2">
      <c r="A293" s="8" t="s">
        <v>560</v>
      </c>
      <c r="B293" s="8" t="s">
        <v>562</v>
      </c>
      <c r="C293" s="8" t="s">
        <v>180</v>
      </c>
      <c r="D293" s="8" t="s">
        <v>593</v>
      </c>
      <c r="E293" s="8"/>
      <c r="F293" s="8" t="s">
        <v>233</v>
      </c>
      <c r="G293" s="8" t="s">
        <v>20</v>
      </c>
      <c r="H293" s="16">
        <v>10.3</v>
      </c>
      <c r="I293" s="16">
        <v>13</v>
      </c>
      <c r="J293" s="16">
        <f t="shared" si="10"/>
        <v>2.6999999999999993</v>
      </c>
      <c r="K293" s="16">
        <f t="shared" si="11"/>
        <v>26.213592233009706</v>
      </c>
      <c r="L293" s="13" t="s">
        <v>119</v>
      </c>
      <c r="N293" s="8">
        <v>2006</v>
      </c>
      <c r="O293" s="13" t="s">
        <v>145</v>
      </c>
      <c r="P293" s="13" t="s">
        <v>68</v>
      </c>
      <c r="Q293" s="8" t="s">
        <v>59</v>
      </c>
      <c r="R293" s="8"/>
    </row>
    <row r="294" spans="1:18" s="34" customFormat="1" ht="28.5" customHeight="1" x14ac:dyDescent="0.2">
      <c r="A294" s="8" t="s">
        <v>560</v>
      </c>
      <c r="B294" s="8" t="s">
        <v>562</v>
      </c>
      <c r="C294" s="8" t="s">
        <v>180</v>
      </c>
      <c r="D294" s="8" t="s">
        <v>670</v>
      </c>
      <c r="E294" s="8" t="s">
        <v>19</v>
      </c>
      <c r="F294" s="8" t="s">
        <v>205</v>
      </c>
      <c r="G294" s="8" t="s">
        <v>578</v>
      </c>
      <c r="H294" s="16">
        <v>10</v>
      </c>
      <c r="I294" s="16">
        <v>11.5</v>
      </c>
      <c r="J294" s="16">
        <f t="shared" si="10"/>
        <v>1.5</v>
      </c>
      <c r="K294" s="16">
        <f t="shared" si="11"/>
        <v>15</v>
      </c>
      <c r="L294" s="13"/>
      <c r="N294" s="8">
        <v>2006</v>
      </c>
      <c r="O294" s="13" t="s">
        <v>145</v>
      </c>
      <c r="P294" s="13" t="s">
        <v>68</v>
      </c>
      <c r="Q294" s="8" t="s">
        <v>57</v>
      </c>
      <c r="R294" s="8" t="s">
        <v>414</v>
      </c>
    </row>
    <row r="295" spans="1:18" s="34" customFormat="1" ht="28.5" customHeight="1" x14ac:dyDescent="0.2">
      <c r="A295" s="8" t="s">
        <v>560</v>
      </c>
      <c r="B295" s="8" t="s">
        <v>821</v>
      </c>
      <c r="C295" s="8" t="s">
        <v>822</v>
      </c>
      <c r="D295" s="8" t="s">
        <v>670</v>
      </c>
      <c r="E295" s="8" t="s">
        <v>19</v>
      </c>
      <c r="F295" s="8" t="s">
        <v>823</v>
      </c>
      <c r="G295" s="8" t="s">
        <v>578</v>
      </c>
      <c r="H295" s="16">
        <v>24</v>
      </c>
      <c r="I295" s="16">
        <v>28</v>
      </c>
      <c r="J295" s="16">
        <f t="shared" si="10"/>
        <v>4</v>
      </c>
      <c r="K295" s="16">
        <f t="shared" si="11"/>
        <v>16.666666666666671</v>
      </c>
      <c r="L295" s="13"/>
      <c r="N295" s="8">
        <v>2009</v>
      </c>
      <c r="O295" s="13" t="s">
        <v>145</v>
      </c>
      <c r="P295" s="13" t="s">
        <v>68</v>
      </c>
      <c r="Q295" s="8" t="s">
        <v>57</v>
      </c>
      <c r="R295" s="8" t="s">
        <v>414</v>
      </c>
    </row>
    <row r="296" spans="1:18" s="34" customFormat="1" ht="28.5" customHeight="1" x14ac:dyDescent="0.2">
      <c r="A296" s="8" t="s">
        <v>560</v>
      </c>
      <c r="B296" s="8" t="s">
        <v>289</v>
      </c>
      <c r="C296" s="8" t="s">
        <v>459</v>
      </c>
      <c r="D296" s="8" t="s">
        <v>619</v>
      </c>
      <c r="E296" s="8"/>
      <c r="F296" s="8" t="s">
        <v>550</v>
      </c>
      <c r="G296" s="8" t="s">
        <v>20</v>
      </c>
      <c r="H296" s="16">
        <v>90</v>
      </c>
      <c r="I296" s="16">
        <v>100</v>
      </c>
      <c r="J296" s="16">
        <f t="shared" si="10"/>
        <v>10</v>
      </c>
      <c r="K296" s="16">
        <f t="shared" si="11"/>
        <v>11.111111111111114</v>
      </c>
      <c r="L296" s="13" t="s">
        <v>174</v>
      </c>
      <c r="N296" s="8">
        <v>2006</v>
      </c>
      <c r="O296" s="13" t="s">
        <v>145</v>
      </c>
      <c r="P296" s="13" t="s">
        <v>68</v>
      </c>
      <c r="Q296" s="8" t="s">
        <v>58</v>
      </c>
      <c r="R296" s="8"/>
    </row>
    <row r="297" spans="1:18" s="34" customFormat="1" ht="28.5" customHeight="1" x14ac:dyDescent="0.2">
      <c r="A297" s="8" t="s">
        <v>560</v>
      </c>
      <c r="B297" s="8" t="s">
        <v>242</v>
      </c>
      <c r="C297" s="8" t="s">
        <v>401</v>
      </c>
      <c r="D297" s="8" t="s">
        <v>593</v>
      </c>
      <c r="E297" s="8"/>
      <c r="F297" s="8"/>
      <c r="G297" s="8" t="s">
        <v>578</v>
      </c>
      <c r="H297" s="16">
        <v>8</v>
      </c>
      <c r="I297" s="16">
        <v>11</v>
      </c>
      <c r="J297" s="16">
        <f t="shared" si="10"/>
        <v>3</v>
      </c>
      <c r="K297" s="16">
        <f t="shared" si="11"/>
        <v>37.5</v>
      </c>
      <c r="L297" s="13"/>
      <c r="N297" s="8">
        <v>2006</v>
      </c>
      <c r="O297" s="13" t="s">
        <v>145</v>
      </c>
      <c r="P297" s="13" t="s">
        <v>68</v>
      </c>
      <c r="Q297" s="8" t="s">
        <v>59</v>
      </c>
      <c r="R297" s="8"/>
    </row>
    <row r="298" spans="1:18" s="34" customFormat="1" ht="28.5" customHeight="1" x14ac:dyDescent="0.2">
      <c r="A298" s="8" t="s">
        <v>560</v>
      </c>
      <c r="B298" s="8" t="s">
        <v>242</v>
      </c>
      <c r="C298" s="8" t="s">
        <v>402</v>
      </c>
      <c r="D298" s="8" t="s">
        <v>600</v>
      </c>
      <c r="E298" s="8"/>
      <c r="F298" s="8"/>
      <c r="G298" s="8" t="s">
        <v>20</v>
      </c>
      <c r="H298" s="16">
        <v>215</v>
      </c>
      <c r="I298" s="16">
        <v>240</v>
      </c>
      <c r="J298" s="16">
        <f t="shared" si="10"/>
        <v>25</v>
      </c>
      <c r="K298" s="16">
        <f t="shared" si="11"/>
        <v>11.627906976744185</v>
      </c>
      <c r="L298" s="13" t="s">
        <v>131</v>
      </c>
      <c r="N298" s="8">
        <v>2006</v>
      </c>
      <c r="O298" s="13" t="s">
        <v>145</v>
      </c>
      <c r="P298" s="13" t="s">
        <v>68</v>
      </c>
      <c r="Q298" s="8" t="s">
        <v>59</v>
      </c>
      <c r="R298" s="8"/>
    </row>
    <row r="299" spans="1:18" s="34" customFormat="1" ht="28.5" customHeight="1" x14ac:dyDescent="0.2">
      <c r="A299" s="8" t="s">
        <v>560</v>
      </c>
      <c r="B299" s="8" t="s">
        <v>242</v>
      </c>
      <c r="C299" s="8" t="s">
        <v>404</v>
      </c>
      <c r="D299" s="8" t="s">
        <v>600</v>
      </c>
      <c r="E299" s="8"/>
      <c r="F299" s="8"/>
      <c r="G299" s="16" t="s">
        <v>20</v>
      </c>
      <c r="H299" s="16">
        <v>312</v>
      </c>
      <c r="I299" s="16">
        <v>403</v>
      </c>
      <c r="J299" s="16">
        <f t="shared" si="10"/>
        <v>91</v>
      </c>
      <c r="K299" s="16">
        <f t="shared" si="11"/>
        <v>29.166666666666657</v>
      </c>
      <c r="L299" s="13" t="s">
        <v>132</v>
      </c>
      <c r="N299" s="8">
        <v>2006</v>
      </c>
      <c r="O299" s="13" t="s">
        <v>145</v>
      </c>
      <c r="P299" s="13" t="s">
        <v>68</v>
      </c>
      <c r="Q299" s="8" t="s">
        <v>59</v>
      </c>
      <c r="R299" s="8"/>
    </row>
    <row r="300" spans="1:18" s="34" customFormat="1" ht="28.5" customHeight="1" x14ac:dyDescent="0.2">
      <c r="A300" s="8" t="s">
        <v>560</v>
      </c>
      <c r="B300" s="8" t="s">
        <v>242</v>
      </c>
      <c r="C300" s="8" t="s">
        <v>403</v>
      </c>
      <c r="D300" s="8" t="s">
        <v>600</v>
      </c>
      <c r="E300" s="8"/>
      <c r="F300" s="8"/>
      <c r="G300" s="8" t="s">
        <v>20</v>
      </c>
      <c r="H300" s="16">
        <v>120</v>
      </c>
      <c r="I300" s="16">
        <v>145</v>
      </c>
      <c r="J300" s="16">
        <f t="shared" si="10"/>
        <v>25</v>
      </c>
      <c r="K300" s="16">
        <f t="shared" si="11"/>
        <v>20.833333333333329</v>
      </c>
      <c r="L300" s="26" t="s">
        <v>609</v>
      </c>
      <c r="N300" s="8">
        <v>2006</v>
      </c>
      <c r="O300" s="13" t="s">
        <v>145</v>
      </c>
      <c r="P300" s="13" t="s">
        <v>68</v>
      </c>
      <c r="Q300" s="8" t="s">
        <v>59</v>
      </c>
      <c r="R300" s="8"/>
    </row>
    <row r="301" spans="1:18" s="34" customFormat="1" ht="28.5" customHeight="1" x14ac:dyDescent="0.2">
      <c r="A301" s="8" t="s">
        <v>560</v>
      </c>
      <c r="B301" s="8" t="s">
        <v>854</v>
      </c>
      <c r="C301" s="8" t="s">
        <v>326</v>
      </c>
      <c r="D301" s="8" t="s">
        <v>411</v>
      </c>
      <c r="E301" s="8" t="s">
        <v>19</v>
      </c>
      <c r="F301" s="8" t="s">
        <v>544</v>
      </c>
      <c r="G301" s="8" t="s">
        <v>578</v>
      </c>
      <c r="H301" s="16">
        <v>14.3</v>
      </c>
      <c r="I301" s="16">
        <v>18.5</v>
      </c>
      <c r="J301" s="16">
        <f t="shared" si="10"/>
        <v>4.1999999999999993</v>
      </c>
      <c r="K301" s="16">
        <f t="shared" si="11"/>
        <v>29.370629370629359</v>
      </c>
      <c r="L301" s="13"/>
      <c r="N301" s="8">
        <v>2008</v>
      </c>
      <c r="O301" s="13" t="s">
        <v>145</v>
      </c>
      <c r="P301" s="13" t="s">
        <v>68</v>
      </c>
      <c r="Q301" s="8" t="s">
        <v>57</v>
      </c>
      <c r="R301" s="8" t="s">
        <v>414</v>
      </c>
    </row>
    <row r="302" spans="1:18" s="34" customFormat="1" ht="28.5" customHeight="1" x14ac:dyDescent="0.2">
      <c r="A302" s="8" t="s">
        <v>560</v>
      </c>
      <c r="B302" s="8" t="s">
        <v>854</v>
      </c>
      <c r="C302" s="8" t="s">
        <v>1117</v>
      </c>
      <c r="D302" s="8" t="s">
        <v>670</v>
      </c>
      <c r="E302" s="8" t="s">
        <v>19</v>
      </c>
      <c r="F302" s="8" t="s">
        <v>1118</v>
      </c>
      <c r="G302" s="8" t="s">
        <v>20</v>
      </c>
      <c r="H302" s="16">
        <v>14.7</v>
      </c>
      <c r="I302" s="16">
        <v>16.2</v>
      </c>
      <c r="J302" s="16">
        <f t="shared" si="10"/>
        <v>1.5</v>
      </c>
      <c r="K302" s="16">
        <f t="shared" si="11"/>
        <v>10.204081632653072</v>
      </c>
      <c r="L302" s="13" t="s">
        <v>1119</v>
      </c>
      <c r="N302" s="8">
        <v>2013</v>
      </c>
      <c r="O302" s="13" t="s">
        <v>145</v>
      </c>
      <c r="P302" s="13" t="s">
        <v>68</v>
      </c>
      <c r="Q302" s="8" t="s">
        <v>57</v>
      </c>
      <c r="R302" s="8" t="s">
        <v>414</v>
      </c>
    </row>
    <row r="303" spans="1:18" s="34" customFormat="1" ht="28.5" customHeight="1" x14ac:dyDescent="0.2">
      <c r="A303" s="8" t="s">
        <v>560</v>
      </c>
      <c r="B303" s="8" t="s">
        <v>1179</v>
      </c>
      <c r="C303" s="8" t="s">
        <v>1180</v>
      </c>
      <c r="D303" s="8" t="s">
        <v>674</v>
      </c>
      <c r="E303" s="8"/>
      <c r="F303" s="8" t="s">
        <v>1182</v>
      </c>
      <c r="G303" s="8" t="s">
        <v>21</v>
      </c>
      <c r="H303" s="16">
        <v>34</v>
      </c>
      <c r="I303" s="16">
        <v>38.200000000000003</v>
      </c>
      <c r="J303" s="16">
        <f t="shared" si="10"/>
        <v>4.2000000000000028</v>
      </c>
      <c r="K303" s="16">
        <f t="shared" si="11"/>
        <v>12.352941176470608</v>
      </c>
      <c r="L303" s="13" t="s">
        <v>1184</v>
      </c>
      <c r="N303" s="8">
        <v>2014</v>
      </c>
      <c r="O303" s="13" t="s">
        <v>145</v>
      </c>
      <c r="P303" s="13" t="s">
        <v>68</v>
      </c>
      <c r="Q303" s="8" t="s">
        <v>1224</v>
      </c>
      <c r="R303" s="8"/>
    </row>
    <row r="304" spans="1:18" s="34" customFormat="1" ht="28.5" customHeight="1" x14ac:dyDescent="0.2">
      <c r="A304" s="8" t="s">
        <v>560</v>
      </c>
      <c r="B304" s="8" t="s">
        <v>1179</v>
      </c>
      <c r="C304" s="8" t="s">
        <v>1180</v>
      </c>
      <c r="D304" s="8" t="s">
        <v>670</v>
      </c>
      <c r="E304" s="8" t="s">
        <v>19</v>
      </c>
      <c r="F304" s="8" t="s">
        <v>1181</v>
      </c>
      <c r="G304" s="8" t="s">
        <v>21</v>
      </c>
      <c r="H304" s="16">
        <v>28</v>
      </c>
      <c r="I304" s="16">
        <v>32</v>
      </c>
      <c r="J304" s="16">
        <f t="shared" si="10"/>
        <v>4</v>
      </c>
      <c r="K304" s="16">
        <f t="shared" si="11"/>
        <v>14.285714285714292</v>
      </c>
      <c r="L304" s="13" t="s">
        <v>1183</v>
      </c>
      <c r="N304" s="8">
        <v>2014</v>
      </c>
      <c r="O304" s="13" t="s">
        <v>145</v>
      </c>
      <c r="P304" s="13" t="s">
        <v>68</v>
      </c>
      <c r="Q304" s="8" t="s">
        <v>57</v>
      </c>
      <c r="R304" s="8" t="s">
        <v>414</v>
      </c>
    </row>
    <row r="305" spans="1:18" s="34" customFormat="1" ht="28.5" customHeight="1" x14ac:dyDescent="0.2">
      <c r="A305" s="8" t="s">
        <v>560</v>
      </c>
      <c r="B305" s="8" t="s">
        <v>617</v>
      </c>
      <c r="C305" s="8" t="s">
        <v>365</v>
      </c>
      <c r="D305" s="8" t="s">
        <v>622</v>
      </c>
      <c r="E305" s="8" t="s">
        <v>409</v>
      </c>
      <c r="F305" s="8"/>
      <c r="G305" s="8" t="s">
        <v>20</v>
      </c>
      <c r="H305" s="16">
        <v>165</v>
      </c>
      <c r="I305" s="16">
        <v>200</v>
      </c>
      <c r="J305" s="16">
        <f t="shared" si="10"/>
        <v>35</v>
      </c>
      <c r="K305" s="16">
        <f t="shared" si="11"/>
        <v>21.212121212121218</v>
      </c>
      <c r="L305" s="13" t="s">
        <v>609</v>
      </c>
      <c r="N305" s="8">
        <v>2006</v>
      </c>
      <c r="O305" s="13" t="s">
        <v>145</v>
      </c>
      <c r="P305" s="13" t="s">
        <v>68</v>
      </c>
      <c r="Q305" s="8" t="s">
        <v>58</v>
      </c>
      <c r="R305" s="8"/>
    </row>
    <row r="306" spans="1:18" s="34" customFormat="1" ht="35.25" customHeight="1" x14ac:dyDescent="0.2">
      <c r="A306" s="8" t="s">
        <v>560</v>
      </c>
      <c r="B306" s="8" t="s">
        <v>617</v>
      </c>
      <c r="C306" s="8" t="s">
        <v>365</v>
      </c>
      <c r="D306" s="8" t="s">
        <v>554</v>
      </c>
      <c r="E306" s="8"/>
      <c r="F306" s="8"/>
      <c r="G306" s="8" t="s">
        <v>20</v>
      </c>
      <c r="H306" s="16">
        <v>380</v>
      </c>
      <c r="I306" s="16">
        <v>600</v>
      </c>
      <c r="J306" s="16">
        <f t="shared" si="10"/>
        <v>220</v>
      </c>
      <c r="K306" s="16">
        <f t="shared" si="11"/>
        <v>57.89473684210526</v>
      </c>
      <c r="L306" s="19" t="s">
        <v>509</v>
      </c>
      <c r="N306" s="8">
        <v>2006</v>
      </c>
      <c r="O306" s="13" t="s">
        <v>145</v>
      </c>
      <c r="P306" s="13" t="s">
        <v>68</v>
      </c>
      <c r="Q306" s="8" t="s">
        <v>58</v>
      </c>
      <c r="R306" s="8"/>
    </row>
    <row r="307" spans="1:18" s="34" customFormat="1" ht="39.75" customHeight="1" x14ac:dyDescent="0.2">
      <c r="A307" s="8" t="s">
        <v>560</v>
      </c>
      <c r="B307" s="8" t="s">
        <v>617</v>
      </c>
      <c r="C307" s="8" t="s">
        <v>365</v>
      </c>
      <c r="D307" s="8" t="s">
        <v>670</v>
      </c>
      <c r="E307" s="8" t="s">
        <v>19</v>
      </c>
      <c r="F307" s="8" t="s">
        <v>207</v>
      </c>
      <c r="G307" s="8" t="s">
        <v>578</v>
      </c>
      <c r="H307" s="16">
        <v>32</v>
      </c>
      <c r="I307" s="16">
        <v>37.5</v>
      </c>
      <c r="J307" s="16">
        <f t="shared" si="10"/>
        <v>5.5</v>
      </c>
      <c r="K307" s="16">
        <f t="shared" si="11"/>
        <v>17.1875</v>
      </c>
      <c r="L307" s="13"/>
      <c r="N307" s="8">
        <v>2006</v>
      </c>
      <c r="O307" s="13" t="s">
        <v>145</v>
      </c>
      <c r="P307" s="13" t="s">
        <v>68</v>
      </c>
      <c r="Q307" s="8" t="s">
        <v>57</v>
      </c>
      <c r="R307" s="8" t="s">
        <v>414</v>
      </c>
    </row>
    <row r="308" spans="1:18" s="51" customFormat="1" ht="28.5" customHeight="1" x14ac:dyDescent="0.2">
      <c r="A308" s="8" t="s">
        <v>560</v>
      </c>
      <c r="B308" s="8" t="s">
        <v>617</v>
      </c>
      <c r="C308" s="8" t="s">
        <v>365</v>
      </c>
      <c r="D308" s="8" t="s">
        <v>600</v>
      </c>
      <c r="E308" s="8"/>
      <c r="F308" s="8"/>
      <c r="G308" s="8" t="s">
        <v>20</v>
      </c>
      <c r="H308" s="16">
        <v>425</v>
      </c>
      <c r="I308" s="16">
        <v>503</v>
      </c>
      <c r="J308" s="16">
        <f t="shared" si="10"/>
        <v>78</v>
      </c>
      <c r="K308" s="16">
        <f t="shared" si="11"/>
        <v>18.352941176470594</v>
      </c>
      <c r="L308" s="13" t="s">
        <v>609</v>
      </c>
      <c r="N308" s="8">
        <v>2006</v>
      </c>
      <c r="O308" s="13" t="s">
        <v>145</v>
      </c>
      <c r="P308" s="13" t="s">
        <v>68</v>
      </c>
      <c r="Q308" s="8" t="s">
        <v>59</v>
      </c>
      <c r="R308" s="8"/>
    </row>
    <row r="309" spans="1:18" s="51" customFormat="1" ht="28.5" customHeight="1" x14ac:dyDescent="0.2">
      <c r="A309" s="8" t="s">
        <v>560</v>
      </c>
      <c r="B309" s="8" t="s">
        <v>617</v>
      </c>
      <c r="C309" s="8" t="s">
        <v>830</v>
      </c>
      <c r="D309" s="8" t="s">
        <v>670</v>
      </c>
      <c r="E309" s="8" t="s">
        <v>19</v>
      </c>
      <c r="F309" s="8" t="s">
        <v>831</v>
      </c>
      <c r="G309" s="8" t="s">
        <v>578</v>
      </c>
      <c r="H309" s="16">
        <v>14.7</v>
      </c>
      <c r="I309" s="16">
        <v>16.8</v>
      </c>
      <c r="J309" s="16">
        <f t="shared" si="10"/>
        <v>2.1000000000000014</v>
      </c>
      <c r="K309" s="16">
        <f t="shared" si="11"/>
        <v>14.285714285714292</v>
      </c>
      <c r="L309" s="13"/>
      <c r="N309" s="8">
        <v>2009</v>
      </c>
      <c r="O309" s="13" t="s">
        <v>145</v>
      </c>
      <c r="P309" s="13" t="s">
        <v>68</v>
      </c>
      <c r="Q309" s="8" t="s">
        <v>57</v>
      </c>
      <c r="R309" s="8" t="s">
        <v>414</v>
      </c>
    </row>
    <row r="310" spans="1:18" s="54" customFormat="1" ht="28.5" customHeight="1" x14ac:dyDescent="0.2">
      <c r="A310" s="8" t="s">
        <v>560</v>
      </c>
      <c r="B310" s="8" t="s">
        <v>617</v>
      </c>
      <c r="C310" s="8" t="s">
        <v>830</v>
      </c>
      <c r="D310" s="8" t="s">
        <v>600</v>
      </c>
      <c r="E310" s="8"/>
      <c r="F310" s="8"/>
      <c r="G310" s="8" t="s">
        <v>20</v>
      </c>
      <c r="H310" s="16">
        <v>182</v>
      </c>
      <c r="I310" s="16">
        <v>210</v>
      </c>
      <c r="J310" s="16">
        <f t="shared" si="10"/>
        <v>28</v>
      </c>
      <c r="K310" s="16">
        <f t="shared" si="11"/>
        <v>15.384615384615387</v>
      </c>
      <c r="L310" s="13"/>
      <c r="N310" s="8">
        <v>2009</v>
      </c>
      <c r="O310" s="13" t="s">
        <v>145</v>
      </c>
      <c r="P310" s="13" t="s">
        <v>68</v>
      </c>
      <c r="Q310" s="8" t="s">
        <v>59</v>
      </c>
      <c r="R310" s="8"/>
    </row>
    <row r="311" spans="1:18" s="54" customFormat="1" ht="28.5" customHeight="1" x14ac:dyDescent="0.2">
      <c r="A311" s="8" t="s">
        <v>560</v>
      </c>
      <c r="B311" s="8" t="s">
        <v>617</v>
      </c>
      <c r="C311" s="8" t="s">
        <v>830</v>
      </c>
      <c r="D311" s="8" t="s">
        <v>411</v>
      </c>
      <c r="E311" s="8" t="s">
        <v>19</v>
      </c>
      <c r="F311" s="8"/>
      <c r="G311" s="8" t="s">
        <v>578</v>
      </c>
      <c r="H311" s="16">
        <v>15</v>
      </c>
      <c r="I311" s="16">
        <v>17</v>
      </c>
      <c r="J311" s="16">
        <f t="shared" si="10"/>
        <v>2</v>
      </c>
      <c r="K311" s="16">
        <f t="shared" si="11"/>
        <v>13.333333333333329</v>
      </c>
      <c r="L311" s="13"/>
      <c r="N311" s="8">
        <v>2009</v>
      </c>
      <c r="O311" s="13" t="s">
        <v>145</v>
      </c>
      <c r="P311" s="13" t="s">
        <v>68</v>
      </c>
      <c r="Q311" s="8" t="s">
        <v>57</v>
      </c>
      <c r="R311" s="8" t="s">
        <v>414</v>
      </c>
    </row>
    <row r="312" spans="1:18" s="54" customFormat="1" ht="28.5" customHeight="1" x14ac:dyDescent="0.2">
      <c r="A312" s="8" t="s">
        <v>560</v>
      </c>
      <c r="B312" s="8" t="s">
        <v>617</v>
      </c>
      <c r="C312" s="8" t="s">
        <v>852</v>
      </c>
      <c r="D312" s="8" t="s">
        <v>670</v>
      </c>
      <c r="E312" s="8" t="s">
        <v>19</v>
      </c>
      <c r="F312" s="8"/>
      <c r="G312" s="8" t="s">
        <v>578</v>
      </c>
      <c r="H312" s="16">
        <v>15</v>
      </c>
      <c r="I312" s="16">
        <v>17</v>
      </c>
      <c r="J312" s="16">
        <f t="shared" si="10"/>
        <v>2</v>
      </c>
      <c r="K312" s="16">
        <f t="shared" si="11"/>
        <v>13.333333333333329</v>
      </c>
      <c r="L312" s="26"/>
      <c r="N312" s="8">
        <v>2009</v>
      </c>
      <c r="O312" s="13" t="s">
        <v>145</v>
      </c>
      <c r="P312" s="13" t="s">
        <v>68</v>
      </c>
      <c r="Q312" s="8" t="s">
        <v>57</v>
      </c>
      <c r="R312" s="8" t="s">
        <v>414</v>
      </c>
    </row>
    <row r="313" spans="1:18" s="80" customFormat="1" ht="28.5" customHeight="1" x14ac:dyDescent="0.2">
      <c r="A313" s="8" t="s">
        <v>560</v>
      </c>
      <c r="B313" s="8" t="s">
        <v>617</v>
      </c>
      <c r="C313" s="8" t="s">
        <v>752</v>
      </c>
      <c r="D313" s="8" t="s">
        <v>619</v>
      </c>
      <c r="E313" s="8"/>
      <c r="F313" s="8"/>
      <c r="G313" s="8" t="s">
        <v>20</v>
      </c>
      <c r="H313" s="16">
        <v>198</v>
      </c>
      <c r="I313" s="16">
        <v>220</v>
      </c>
      <c r="J313" s="16">
        <f t="shared" si="10"/>
        <v>22</v>
      </c>
      <c r="K313" s="16">
        <f t="shared" si="11"/>
        <v>11.111111111111114</v>
      </c>
      <c r="L313" s="13" t="s">
        <v>618</v>
      </c>
      <c r="N313" s="8">
        <v>2008</v>
      </c>
      <c r="O313" s="13" t="s">
        <v>145</v>
      </c>
      <c r="P313" s="13" t="s">
        <v>68</v>
      </c>
      <c r="Q313" s="8" t="s">
        <v>58</v>
      </c>
      <c r="R313" s="8"/>
    </row>
    <row r="314" spans="1:18" s="72" customFormat="1" ht="28.5" customHeight="1" x14ac:dyDescent="0.2">
      <c r="A314" s="8" t="s">
        <v>560</v>
      </c>
      <c r="B314" s="8" t="s">
        <v>617</v>
      </c>
      <c r="C314" s="8" t="s">
        <v>752</v>
      </c>
      <c r="D314" s="8" t="s">
        <v>670</v>
      </c>
      <c r="E314" s="8" t="s">
        <v>19</v>
      </c>
      <c r="F314" s="8" t="s">
        <v>208</v>
      </c>
      <c r="G314" s="8" t="s">
        <v>578</v>
      </c>
      <c r="H314" s="16">
        <v>29</v>
      </c>
      <c r="I314" s="16">
        <v>32</v>
      </c>
      <c r="J314" s="16">
        <f t="shared" si="10"/>
        <v>3</v>
      </c>
      <c r="K314" s="16">
        <f t="shared" si="11"/>
        <v>10.34482758620689</v>
      </c>
      <c r="L314" s="13"/>
      <c r="N314" s="8">
        <v>2006</v>
      </c>
      <c r="O314" s="13" t="s">
        <v>145</v>
      </c>
      <c r="P314" s="13" t="s">
        <v>68</v>
      </c>
      <c r="Q314" s="8" t="s">
        <v>57</v>
      </c>
      <c r="R314" s="8" t="s">
        <v>414</v>
      </c>
    </row>
    <row r="315" spans="1:18" s="2" customFormat="1" ht="28.5" customHeight="1" x14ac:dyDescent="0.2">
      <c r="A315" s="8" t="s">
        <v>560</v>
      </c>
      <c r="B315" s="8" t="s">
        <v>617</v>
      </c>
      <c r="C315" s="8" t="s">
        <v>752</v>
      </c>
      <c r="D315" s="8" t="s">
        <v>670</v>
      </c>
      <c r="E315" s="8" t="s">
        <v>19</v>
      </c>
      <c r="F315" s="8" t="s">
        <v>543</v>
      </c>
      <c r="G315" s="8" t="s">
        <v>20</v>
      </c>
      <c r="H315" s="16">
        <v>33.1</v>
      </c>
      <c r="I315" s="16">
        <v>36.9</v>
      </c>
      <c r="J315" s="16">
        <f t="shared" si="10"/>
        <v>3.7999999999999972</v>
      </c>
      <c r="K315" s="16">
        <f t="shared" si="11"/>
        <v>11.48036253776435</v>
      </c>
      <c r="L315" s="13"/>
      <c r="N315" s="8">
        <v>2008</v>
      </c>
      <c r="O315" s="13" t="s">
        <v>145</v>
      </c>
      <c r="P315" s="13" t="s">
        <v>68</v>
      </c>
      <c r="Q315" s="8" t="s">
        <v>57</v>
      </c>
      <c r="R315" s="8" t="s">
        <v>414</v>
      </c>
    </row>
    <row r="316" spans="1:18" s="2" customFormat="1" ht="28.5" customHeight="1" x14ac:dyDescent="0.2">
      <c r="A316" s="8" t="s">
        <v>560</v>
      </c>
      <c r="B316" s="8" t="s">
        <v>617</v>
      </c>
      <c r="C316" s="8" t="s">
        <v>752</v>
      </c>
      <c r="D316" s="8" t="s">
        <v>670</v>
      </c>
      <c r="E316" s="8" t="s">
        <v>19</v>
      </c>
      <c r="F316" s="8" t="s">
        <v>1156</v>
      </c>
      <c r="G316" s="8" t="s">
        <v>21</v>
      </c>
      <c r="H316" s="16">
        <v>24.4</v>
      </c>
      <c r="I316" s="16">
        <v>34.4</v>
      </c>
      <c r="J316" s="16">
        <f t="shared" si="10"/>
        <v>10</v>
      </c>
      <c r="K316" s="16">
        <f t="shared" si="11"/>
        <v>40.983606557377044</v>
      </c>
      <c r="L316" s="13" t="s">
        <v>1157</v>
      </c>
      <c r="N316" s="8">
        <v>2014</v>
      </c>
      <c r="O316" s="13" t="s">
        <v>145</v>
      </c>
      <c r="P316" s="13" t="s">
        <v>68</v>
      </c>
      <c r="Q316" s="8" t="s">
        <v>57</v>
      </c>
      <c r="R316" s="8" t="s">
        <v>414</v>
      </c>
    </row>
    <row r="317" spans="1:18" s="2" customFormat="1" ht="28.5" customHeight="1" x14ac:dyDescent="0.2">
      <c r="A317" s="8" t="s">
        <v>560</v>
      </c>
      <c r="B317" s="8" t="s">
        <v>617</v>
      </c>
      <c r="C317" s="8" t="s">
        <v>752</v>
      </c>
      <c r="D317" s="8" t="s">
        <v>600</v>
      </c>
      <c r="E317" s="8"/>
      <c r="F317" s="8"/>
      <c r="G317" s="8" t="s">
        <v>20</v>
      </c>
      <c r="H317" s="16">
        <v>585</v>
      </c>
      <c r="I317" s="16">
        <v>655</v>
      </c>
      <c r="J317" s="16">
        <f t="shared" si="10"/>
        <v>70</v>
      </c>
      <c r="K317" s="16">
        <f t="shared" si="11"/>
        <v>11.965811965811966</v>
      </c>
      <c r="L317" s="125"/>
      <c r="N317" s="8">
        <v>2007</v>
      </c>
      <c r="O317" s="13" t="s">
        <v>145</v>
      </c>
      <c r="P317" s="13" t="s">
        <v>68</v>
      </c>
      <c r="Q317" s="8" t="s">
        <v>59</v>
      </c>
      <c r="R317" s="8"/>
    </row>
    <row r="318" spans="1:18" s="2" customFormat="1" ht="28.5" customHeight="1" x14ac:dyDescent="0.2">
      <c r="A318" s="8" t="s">
        <v>560</v>
      </c>
      <c r="B318" s="8" t="s">
        <v>617</v>
      </c>
      <c r="C318" s="8" t="s">
        <v>752</v>
      </c>
      <c r="D318" s="8" t="s">
        <v>600</v>
      </c>
      <c r="E318" s="8"/>
      <c r="F318" s="8"/>
      <c r="G318" s="8" t="s">
        <v>20</v>
      </c>
      <c r="H318" s="16">
        <v>585</v>
      </c>
      <c r="I318" s="16">
        <v>695</v>
      </c>
      <c r="J318" s="16">
        <f t="shared" si="10"/>
        <v>110</v>
      </c>
      <c r="K318" s="16">
        <f t="shared" si="11"/>
        <v>18.803418803418808</v>
      </c>
      <c r="L318" s="19" t="s">
        <v>113</v>
      </c>
      <c r="N318" s="8">
        <v>2007</v>
      </c>
      <c r="O318" s="13" t="s">
        <v>145</v>
      </c>
      <c r="P318" s="13" t="s">
        <v>68</v>
      </c>
      <c r="Q318" s="8" t="s">
        <v>59</v>
      </c>
      <c r="R318" s="8"/>
    </row>
    <row r="319" spans="1:18" s="2" customFormat="1" ht="28.5" customHeight="1" x14ac:dyDescent="0.2">
      <c r="A319" s="8" t="s">
        <v>560</v>
      </c>
      <c r="B319" s="8" t="s">
        <v>617</v>
      </c>
      <c r="C319" s="8" t="s">
        <v>752</v>
      </c>
      <c r="D319" s="8" t="s">
        <v>600</v>
      </c>
      <c r="E319" s="8"/>
      <c r="F319" s="8"/>
      <c r="G319" s="8" t="s">
        <v>20</v>
      </c>
      <c r="H319" s="16">
        <v>198</v>
      </c>
      <c r="I319" s="16">
        <v>245</v>
      </c>
      <c r="J319" s="16">
        <f t="shared" si="10"/>
        <v>47</v>
      </c>
      <c r="K319" s="16">
        <f t="shared" si="11"/>
        <v>23.737373737373744</v>
      </c>
      <c r="L319" s="13" t="s">
        <v>1067</v>
      </c>
      <c r="N319" s="8">
        <v>2008</v>
      </c>
      <c r="O319" s="13" t="s">
        <v>145</v>
      </c>
      <c r="P319" s="13" t="s">
        <v>68</v>
      </c>
      <c r="Q319" s="8" t="s">
        <v>59</v>
      </c>
      <c r="R319" s="8"/>
    </row>
    <row r="320" spans="1:18" s="2" customFormat="1" ht="28.5" customHeight="1" x14ac:dyDescent="0.2">
      <c r="A320" s="8" t="s">
        <v>560</v>
      </c>
      <c r="B320" s="8" t="s">
        <v>617</v>
      </c>
      <c r="C320" s="8" t="s">
        <v>457</v>
      </c>
      <c r="D320" s="8" t="s">
        <v>619</v>
      </c>
      <c r="E320" s="8"/>
      <c r="F320" s="8" t="s">
        <v>428</v>
      </c>
      <c r="G320" s="8" t="s">
        <v>21</v>
      </c>
      <c r="H320" s="16">
        <v>290</v>
      </c>
      <c r="I320" s="16">
        <v>356</v>
      </c>
      <c r="J320" s="16">
        <f t="shared" si="10"/>
        <v>66</v>
      </c>
      <c r="K320" s="16">
        <f t="shared" si="11"/>
        <v>22.758620689655174</v>
      </c>
      <c r="L320" s="13" t="s">
        <v>458</v>
      </c>
      <c r="N320" s="8">
        <v>2006</v>
      </c>
      <c r="O320" s="13" t="s">
        <v>145</v>
      </c>
      <c r="P320" s="13" t="s">
        <v>68</v>
      </c>
      <c r="Q320" s="8" t="s">
        <v>58</v>
      </c>
      <c r="R320" s="8"/>
    </row>
    <row r="321" spans="1:18" s="117" customFormat="1" ht="28.5" customHeight="1" x14ac:dyDescent="0.2">
      <c r="A321" s="8" t="s">
        <v>560</v>
      </c>
      <c r="B321" s="8" t="s">
        <v>617</v>
      </c>
      <c r="C321" s="8" t="s">
        <v>457</v>
      </c>
      <c r="D321" s="8" t="s">
        <v>619</v>
      </c>
      <c r="E321" s="8"/>
      <c r="F321" s="8" t="s">
        <v>429</v>
      </c>
      <c r="G321" s="8" t="s">
        <v>20</v>
      </c>
      <c r="H321" s="16">
        <v>300</v>
      </c>
      <c r="I321" s="16">
        <v>330</v>
      </c>
      <c r="J321" s="16">
        <f t="shared" ref="J321:J384" si="12">I321-H321</f>
        <v>30</v>
      </c>
      <c r="K321" s="16">
        <f t="shared" ref="K321:K384" si="13">I321*100/H321-100</f>
        <v>10</v>
      </c>
      <c r="L321" s="19" t="s">
        <v>124</v>
      </c>
      <c r="N321" s="8">
        <v>2007</v>
      </c>
      <c r="O321" s="13" t="s">
        <v>145</v>
      </c>
      <c r="P321" s="13" t="s">
        <v>68</v>
      </c>
      <c r="Q321" s="8" t="s">
        <v>58</v>
      </c>
      <c r="R321" s="8"/>
    </row>
    <row r="322" spans="1:18" s="117" customFormat="1" ht="28.5" customHeight="1" x14ac:dyDescent="0.2">
      <c r="A322" s="8" t="s">
        <v>560</v>
      </c>
      <c r="B322" s="8" t="s">
        <v>617</v>
      </c>
      <c r="C322" s="8" t="s">
        <v>853</v>
      </c>
      <c r="D322" s="8" t="s">
        <v>600</v>
      </c>
      <c r="E322" s="8"/>
      <c r="F322" s="8"/>
      <c r="G322" s="8" t="s">
        <v>20</v>
      </c>
      <c r="H322" s="16">
        <v>250</v>
      </c>
      <c r="I322" s="16">
        <v>275</v>
      </c>
      <c r="J322" s="16">
        <f t="shared" si="12"/>
        <v>25</v>
      </c>
      <c r="K322" s="16">
        <f t="shared" si="13"/>
        <v>10</v>
      </c>
      <c r="L322" s="19"/>
      <c r="N322" s="8">
        <v>2009</v>
      </c>
      <c r="O322" s="13" t="s">
        <v>145</v>
      </c>
      <c r="P322" s="13" t="s">
        <v>68</v>
      </c>
      <c r="Q322" s="8" t="s">
        <v>59</v>
      </c>
      <c r="R322" s="8"/>
    </row>
    <row r="323" spans="1:18" s="37" customFormat="1" ht="28.5" customHeight="1" x14ac:dyDescent="0.2">
      <c r="A323" s="8" t="s">
        <v>560</v>
      </c>
      <c r="B323" s="8" t="s">
        <v>561</v>
      </c>
      <c r="C323" s="8" t="s">
        <v>366</v>
      </c>
      <c r="D323" s="8" t="s">
        <v>670</v>
      </c>
      <c r="E323" s="8" t="s">
        <v>19</v>
      </c>
      <c r="F323" s="8" t="s">
        <v>206</v>
      </c>
      <c r="G323" s="8" t="s">
        <v>578</v>
      </c>
      <c r="H323" s="16">
        <v>7</v>
      </c>
      <c r="I323" s="16">
        <v>9</v>
      </c>
      <c r="J323" s="16">
        <f t="shared" si="12"/>
        <v>2</v>
      </c>
      <c r="K323" s="16">
        <f t="shared" si="13"/>
        <v>28.571428571428584</v>
      </c>
      <c r="L323" s="19" t="s">
        <v>563</v>
      </c>
      <c r="N323" s="8">
        <v>2006</v>
      </c>
      <c r="O323" s="13" t="s">
        <v>145</v>
      </c>
      <c r="P323" s="13" t="s">
        <v>68</v>
      </c>
      <c r="Q323" s="8" t="s">
        <v>57</v>
      </c>
      <c r="R323" s="8" t="s">
        <v>414</v>
      </c>
    </row>
    <row r="324" spans="1:18" s="37" customFormat="1" ht="28.5" customHeight="1" x14ac:dyDescent="0.2">
      <c r="A324" s="8" t="s">
        <v>532</v>
      </c>
      <c r="B324" s="8" t="s">
        <v>308</v>
      </c>
      <c r="C324" s="8" t="s">
        <v>751</v>
      </c>
      <c r="D324" s="8" t="s">
        <v>593</v>
      </c>
      <c r="E324" s="8"/>
      <c r="F324" s="8" t="s">
        <v>232</v>
      </c>
      <c r="G324" s="8" t="s">
        <v>20</v>
      </c>
      <c r="H324" s="16">
        <v>13.5</v>
      </c>
      <c r="I324" s="16">
        <v>15.5</v>
      </c>
      <c r="J324" s="16">
        <f t="shared" si="12"/>
        <v>2</v>
      </c>
      <c r="K324" s="16">
        <f t="shared" si="13"/>
        <v>14.81481481481481</v>
      </c>
      <c r="L324" s="13" t="s">
        <v>179</v>
      </c>
      <c r="N324" s="8">
        <v>2006</v>
      </c>
      <c r="O324" s="13" t="s">
        <v>145</v>
      </c>
      <c r="P324" s="13" t="s">
        <v>70</v>
      </c>
      <c r="Q324" s="8" t="s">
        <v>59</v>
      </c>
      <c r="R324" s="8"/>
    </row>
    <row r="325" spans="1:18" s="104" customFormat="1" ht="51.75" customHeight="1" x14ac:dyDescent="0.2">
      <c r="A325" s="8" t="s">
        <v>532</v>
      </c>
      <c r="B325" s="8" t="s">
        <v>308</v>
      </c>
      <c r="C325" s="8" t="s">
        <v>751</v>
      </c>
      <c r="D325" s="8" t="s">
        <v>593</v>
      </c>
      <c r="E325" s="8"/>
      <c r="F325" s="8" t="s">
        <v>832</v>
      </c>
      <c r="G325" s="8" t="s">
        <v>20</v>
      </c>
      <c r="H325" s="16">
        <v>4</v>
      </c>
      <c r="I325" s="16">
        <v>8</v>
      </c>
      <c r="J325" s="16">
        <f t="shared" si="12"/>
        <v>4</v>
      </c>
      <c r="K325" s="16">
        <f t="shared" si="13"/>
        <v>100</v>
      </c>
      <c r="L325" s="13"/>
      <c r="N325" s="8">
        <v>2009</v>
      </c>
      <c r="O325" s="13" t="s">
        <v>145</v>
      </c>
      <c r="P325" s="13" t="s">
        <v>70</v>
      </c>
      <c r="Q325" s="8" t="s">
        <v>59</v>
      </c>
      <c r="R325" s="8"/>
    </row>
    <row r="326" spans="1:18" s="2" customFormat="1" ht="28.5" customHeight="1" x14ac:dyDescent="0.2">
      <c r="A326" s="8" t="s">
        <v>628</v>
      </c>
      <c r="B326" s="8" t="s">
        <v>629</v>
      </c>
      <c r="C326" s="8" t="s">
        <v>335</v>
      </c>
      <c r="D326" s="8" t="s">
        <v>619</v>
      </c>
      <c r="E326" s="8"/>
      <c r="F326" s="8" t="s">
        <v>548</v>
      </c>
      <c r="G326" s="8" t="s">
        <v>21</v>
      </c>
      <c r="H326" s="16">
        <v>221</v>
      </c>
      <c r="I326" s="16">
        <v>260</v>
      </c>
      <c r="J326" s="16">
        <f t="shared" si="12"/>
        <v>39</v>
      </c>
      <c r="K326" s="16">
        <f t="shared" si="13"/>
        <v>17.647058823529406</v>
      </c>
      <c r="L326" s="13" t="s">
        <v>1068</v>
      </c>
      <c r="N326" s="8">
        <v>2008</v>
      </c>
      <c r="O326" s="13" t="s">
        <v>145</v>
      </c>
      <c r="P326" s="13" t="s">
        <v>72</v>
      </c>
      <c r="Q326" s="8" t="s">
        <v>58</v>
      </c>
      <c r="R326" s="8"/>
    </row>
    <row r="327" spans="1:18" s="2" customFormat="1" ht="28.5" customHeight="1" x14ac:dyDescent="0.2">
      <c r="A327" s="8" t="s">
        <v>628</v>
      </c>
      <c r="B327" s="8" t="s">
        <v>629</v>
      </c>
      <c r="C327" s="8" t="s">
        <v>335</v>
      </c>
      <c r="D327" s="8" t="s">
        <v>619</v>
      </c>
      <c r="E327" s="8"/>
      <c r="F327" s="8" t="s">
        <v>549</v>
      </c>
      <c r="G327" s="8" t="s">
        <v>21</v>
      </c>
      <c r="H327" s="16">
        <v>175</v>
      </c>
      <c r="I327" s="16">
        <v>210</v>
      </c>
      <c r="J327" s="16">
        <f t="shared" si="12"/>
        <v>35</v>
      </c>
      <c r="K327" s="16">
        <f t="shared" si="13"/>
        <v>20</v>
      </c>
      <c r="L327" s="13" t="s">
        <v>1069</v>
      </c>
      <c r="N327" s="8">
        <v>2008</v>
      </c>
      <c r="O327" s="13" t="s">
        <v>145</v>
      </c>
      <c r="P327" s="13" t="s">
        <v>72</v>
      </c>
      <c r="Q327" s="8" t="s">
        <v>58</v>
      </c>
      <c r="R327" s="8"/>
    </row>
    <row r="328" spans="1:18" s="2" customFormat="1" ht="28.5" customHeight="1" x14ac:dyDescent="0.2">
      <c r="A328" s="8" t="s">
        <v>1255</v>
      </c>
      <c r="B328" s="8" t="s">
        <v>1256</v>
      </c>
      <c r="C328" s="8" t="s">
        <v>1257</v>
      </c>
      <c r="D328" s="8" t="s">
        <v>1262</v>
      </c>
      <c r="E328" s="8"/>
      <c r="F328" s="8" t="s">
        <v>1263</v>
      </c>
      <c r="G328" s="8" t="s">
        <v>20</v>
      </c>
      <c r="H328" s="16">
        <v>164.2</v>
      </c>
      <c r="I328" s="16">
        <v>217.8</v>
      </c>
      <c r="J328" s="16">
        <f t="shared" si="12"/>
        <v>53.600000000000023</v>
      </c>
      <c r="K328" s="16">
        <f t="shared" si="13"/>
        <v>32.643118148599285</v>
      </c>
      <c r="L328" s="13" t="s">
        <v>1267</v>
      </c>
      <c r="N328" s="8">
        <v>2014</v>
      </c>
      <c r="O328" s="13" t="s">
        <v>145</v>
      </c>
      <c r="P328" s="13" t="s">
        <v>1270</v>
      </c>
      <c r="Q328" s="8" t="s">
        <v>1005</v>
      </c>
      <c r="R328" s="8"/>
    </row>
    <row r="329" spans="1:18" s="2" customFormat="1" ht="28.5" customHeight="1" x14ac:dyDescent="0.2">
      <c r="A329" s="8" t="s">
        <v>1255</v>
      </c>
      <c r="B329" s="8" t="s">
        <v>1256</v>
      </c>
      <c r="C329" s="8" t="s">
        <v>1257</v>
      </c>
      <c r="D329" s="8" t="s">
        <v>1262</v>
      </c>
      <c r="E329" s="8"/>
      <c r="F329" s="8" t="s">
        <v>1264</v>
      </c>
      <c r="G329" s="8" t="s">
        <v>20</v>
      </c>
      <c r="H329" s="16">
        <v>86.3</v>
      </c>
      <c r="I329" s="16">
        <v>135.69999999999999</v>
      </c>
      <c r="J329" s="16">
        <f t="shared" si="12"/>
        <v>49.399999999999991</v>
      </c>
      <c r="K329" s="16">
        <f t="shared" si="13"/>
        <v>57.242178447276927</v>
      </c>
      <c r="L329" s="13" t="s">
        <v>1268</v>
      </c>
      <c r="N329" s="8">
        <v>2014</v>
      </c>
      <c r="O329" s="13" t="s">
        <v>145</v>
      </c>
      <c r="P329" s="13" t="s">
        <v>1270</v>
      </c>
      <c r="Q329" s="8" t="s">
        <v>1005</v>
      </c>
      <c r="R329" s="8"/>
    </row>
    <row r="330" spans="1:18" s="51" customFormat="1" ht="28.5" customHeight="1" x14ac:dyDescent="0.2">
      <c r="A330" s="8" t="s">
        <v>1255</v>
      </c>
      <c r="B330" s="8" t="s">
        <v>1256</v>
      </c>
      <c r="C330" s="8" t="s">
        <v>1257</v>
      </c>
      <c r="D330" s="8" t="s">
        <v>1262</v>
      </c>
      <c r="E330" s="8"/>
      <c r="F330" s="8" t="s">
        <v>1265</v>
      </c>
      <c r="G330" s="8" t="s">
        <v>20</v>
      </c>
      <c r="H330" s="16">
        <v>117.7</v>
      </c>
      <c r="I330" s="16">
        <v>152.69999999999999</v>
      </c>
      <c r="J330" s="16">
        <f t="shared" si="12"/>
        <v>34.999999999999986</v>
      </c>
      <c r="K330" s="16">
        <f t="shared" si="13"/>
        <v>29.736618521665235</v>
      </c>
      <c r="L330" s="13" t="s">
        <v>1269</v>
      </c>
      <c r="N330" s="8">
        <v>2014</v>
      </c>
      <c r="O330" s="13" t="s">
        <v>145</v>
      </c>
      <c r="P330" s="13" t="s">
        <v>1270</v>
      </c>
      <c r="Q330" s="8" t="s">
        <v>1005</v>
      </c>
      <c r="R330" s="8"/>
    </row>
    <row r="331" spans="1:18" s="2" customFormat="1" ht="28.5" customHeight="1" x14ac:dyDescent="0.2">
      <c r="A331" s="8" t="s">
        <v>1255</v>
      </c>
      <c r="B331" s="8" t="s">
        <v>1256</v>
      </c>
      <c r="C331" s="8" t="s">
        <v>1257</v>
      </c>
      <c r="D331" s="8" t="s">
        <v>1262</v>
      </c>
      <c r="E331" s="8"/>
      <c r="F331" s="8" t="s">
        <v>1266</v>
      </c>
      <c r="G331" s="8" t="s">
        <v>20</v>
      </c>
      <c r="H331" s="16">
        <v>157.6</v>
      </c>
      <c r="I331" s="16">
        <v>219.4</v>
      </c>
      <c r="J331" s="16">
        <f t="shared" si="12"/>
        <v>61.800000000000011</v>
      </c>
      <c r="K331" s="16">
        <f t="shared" si="13"/>
        <v>39.21319796954316</v>
      </c>
      <c r="L331" s="13" t="s">
        <v>1269</v>
      </c>
      <c r="N331" s="8">
        <v>2014</v>
      </c>
      <c r="O331" s="13" t="s">
        <v>145</v>
      </c>
      <c r="P331" s="13" t="s">
        <v>1270</v>
      </c>
      <c r="Q331" s="8" t="s">
        <v>1005</v>
      </c>
      <c r="R331" s="8"/>
    </row>
    <row r="332" spans="1:18" s="2" customFormat="1" ht="28.5" customHeight="1" x14ac:dyDescent="0.2">
      <c r="A332" s="8" t="s">
        <v>1255</v>
      </c>
      <c r="B332" s="8" t="s">
        <v>1256</v>
      </c>
      <c r="C332" s="8" t="s">
        <v>1257</v>
      </c>
      <c r="D332" s="8" t="s">
        <v>1262</v>
      </c>
      <c r="E332" s="8"/>
      <c r="F332" s="8" t="s">
        <v>1266</v>
      </c>
      <c r="G332" s="8" t="s">
        <v>20</v>
      </c>
      <c r="H332" s="16">
        <v>157.6</v>
      </c>
      <c r="I332" s="16">
        <v>232.6</v>
      </c>
      <c r="J332" s="16">
        <f t="shared" si="12"/>
        <v>75</v>
      </c>
      <c r="K332" s="16">
        <f t="shared" si="13"/>
        <v>47.588832487309645</v>
      </c>
      <c r="L332" s="13" t="s">
        <v>1267</v>
      </c>
      <c r="N332" s="8">
        <v>2014</v>
      </c>
      <c r="O332" s="13" t="s">
        <v>145</v>
      </c>
      <c r="P332" s="13" t="s">
        <v>1270</v>
      </c>
      <c r="Q332" s="8" t="s">
        <v>1005</v>
      </c>
      <c r="R332" s="8"/>
    </row>
    <row r="333" spans="1:18" s="2" customFormat="1" ht="28.5" customHeight="1" x14ac:dyDescent="0.2">
      <c r="A333" s="8" t="s">
        <v>1255</v>
      </c>
      <c r="B333" s="8" t="s">
        <v>1272</v>
      </c>
      <c r="C333" s="8" t="s">
        <v>1273</v>
      </c>
      <c r="D333" s="8" t="s">
        <v>1262</v>
      </c>
      <c r="E333" s="8"/>
      <c r="F333" s="8" t="s">
        <v>1263</v>
      </c>
      <c r="G333" s="8" t="s">
        <v>20</v>
      </c>
      <c r="H333" s="16">
        <v>109.1</v>
      </c>
      <c r="I333" s="16">
        <v>124.7</v>
      </c>
      <c r="J333" s="16">
        <f t="shared" si="12"/>
        <v>15.600000000000009</v>
      </c>
      <c r="K333" s="16">
        <f t="shared" si="13"/>
        <v>14.298808432630622</v>
      </c>
      <c r="L333" s="13" t="s">
        <v>1275</v>
      </c>
      <c r="N333" s="8">
        <v>2015</v>
      </c>
      <c r="O333" s="13" t="s">
        <v>145</v>
      </c>
      <c r="P333" s="13" t="s">
        <v>1270</v>
      </c>
      <c r="Q333" s="8" t="s">
        <v>1005</v>
      </c>
      <c r="R333" s="8"/>
    </row>
    <row r="334" spans="1:18" s="50" customFormat="1" ht="28.5" customHeight="1" x14ac:dyDescent="0.2">
      <c r="A334" s="8" t="s">
        <v>1255</v>
      </c>
      <c r="B334" s="8" t="s">
        <v>1272</v>
      </c>
      <c r="C334" s="8" t="s">
        <v>1273</v>
      </c>
      <c r="D334" s="8" t="s">
        <v>1262</v>
      </c>
      <c r="E334" s="8"/>
      <c r="F334" s="8" t="s">
        <v>1264</v>
      </c>
      <c r="G334" s="8" t="s">
        <v>20</v>
      </c>
      <c r="H334" s="16">
        <v>125.7</v>
      </c>
      <c r="I334" s="16">
        <v>138.5</v>
      </c>
      <c r="J334" s="16">
        <f t="shared" si="12"/>
        <v>12.799999999999997</v>
      </c>
      <c r="K334" s="16">
        <f t="shared" si="13"/>
        <v>10.182975338106601</v>
      </c>
      <c r="L334" s="13" t="s">
        <v>1276</v>
      </c>
      <c r="N334" s="8">
        <v>2015</v>
      </c>
      <c r="O334" s="13" t="s">
        <v>145</v>
      </c>
      <c r="P334" s="13" t="s">
        <v>1270</v>
      </c>
      <c r="Q334" s="8" t="s">
        <v>1005</v>
      </c>
      <c r="R334" s="8"/>
    </row>
    <row r="335" spans="1:18" s="50" customFormat="1" ht="28.5" customHeight="1" x14ac:dyDescent="0.2">
      <c r="A335" s="8" t="s">
        <v>1255</v>
      </c>
      <c r="B335" s="8" t="s">
        <v>1272</v>
      </c>
      <c r="C335" s="8" t="s">
        <v>1273</v>
      </c>
      <c r="D335" s="8" t="s">
        <v>1262</v>
      </c>
      <c r="E335" s="8"/>
      <c r="F335" s="8" t="s">
        <v>1274</v>
      </c>
      <c r="G335" s="8" t="s">
        <v>20</v>
      </c>
      <c r="H335" s="16">
        <v>180.5</v>
      </c>
      <c r="I335" s="16">
        <v>221.6</v>
      </c>
      <c r="J335" s="16">
        <f t="shared" si="12"/>
        <v>41.099999999999994</v>
      </c>
      <c r="K335" s="16">
        <f t="shared" si="13"/>
        <v>22.770083102493075</v>
      </c>
      <c r="L335" s="13" t="s">
        <v>1277</v>
      </c>
      <c r="N335" s="8">
        <v>2015</v>
      </c>
      <c r="O335" s="13" t="s">
        <v>145</v>
      </c>
      <c r="P335" s="13" t="s">
        <v>1270</v>
      </c>
      <c r="Q335" s="8" t="s">
        <v>1005</v>
      </c>
      <c r="R335" s="8"/>
    </row>
    <row r="336" spans="1:18" s="56" customFormat="1" ht="28.5" customHeight="1" x14ac:dyDescent="0.2">
      <c r="A336" s="8" t="s">
        <v>535</v>
      </c>
      <c r="B336" s="8" t="s">
        <v>1206</v>
      </c>
      <c r="C336" s="8" t="s">
        <v>1207</v>
      </c>
      <c r="D336" s="8" t="s">
        <v>411</v>
      </c>
      <c r="E336" s="8" t="s">
        <v>19</v>
      </c>
      <c r="F336" s="8" t="s">
        <v>684</v>
      </c>
      <c r="G336" s="8" t="s">
        <v>20</v>
      </c>
      <c r="H336" s="16">
        <v>23</v>
      </c>
      <c r="I336" s="16">
        <v>26</v>
      </c>
      <c r="J336" s="16">
        <f t="shared" si="12"/>
        <v>3</v>
      </c>
      <c r="K336" s="16">
        <f t="shared" si="13"/>
        <v>13.043478260869563</v>
      </c>
      <c r="L336" s="13" t="s">
        <v>1208</v>
      </c>
      <c r="N336" s="8">
        <v>2015</v>
      </c>
      <c r="O336" s="13" t="s">
        <v>145</v>
      </c>
      <c r="P336" s="13" t="s">
        <v>68</v>
      </c>
      <c r="Q336" s="8" t="s">
        <v>57</v>
      </c>
      <c r="R336" s="8" t="s">
        <v>414</v>
      </c>
    </row>
    <row r="337" spans="1:18" s="61" customFormat="1" ht="28.5" customHeight="1" x14ac:dyDescent="0.2">
      <c r="A337" s="8" t="s">
        <v>535</v>
      </c>
      <c r="B337" s="8" t="s">
        <v>536</v>
      </c>
      <c r="C337" s="8" t="s">
        <v>537</v>
      </c>
      <c r="D337" s="8" t="s">
        <v>241</v>
      </c>
      <c r="E337" s="8"/>
      <c r="F337" s="8" t="s">
        <v>528</v>
      </c>
      <c r="G337" s="8" t="s">
        <v>578</v>
      </c>
      <c r="H337" s="16">
        <v>13</v>
      </c>
      <c r="I337" s="16">
        <v>27</v>
      </c>
      <c r="J337" s="16">
        <f t="shared" si="12"/>
        <v>14</v>
      </c>
      <c r="K337" s="16">
        <f t="shared" si="13"/>
        <v>107.69230769230768</v>
      </c>
      <c r="L337" s="13" t="s">
        <v>31</v>
      </c>
      <c r="N337" s="8">
        <v>2007</v>
      </c>
      <c r="O337" s="13" t="s">
        <v>145</v>
      </c>
      <c r="P337" s="13" t="s">
        <v>68</v>
      </c>
      <c r="Q337" s="8" t="s">
        <v>59</v>
      </c>
      <c r="R337" s="8"/>
    </row>
    <row r="338" spans="1:18" s="56" customFormat="1" ht="28.5" customHeight="1" x14ac:dyDescent="0.2">
      <c r="A338" s="8" t="s">
        <v>675</v>
      </c>
      <c r="B338" s="8" t="s">
        <v>811</v>
      </c>
      <c r="C338" s="8" t="s">
        <v>812</v>
      </c>
      <c r="D338" s="8" t="s">
        <v>670</v>
      </c>
      <c r="E338" s="8" t="s">
        <v>19</v>
      </c>
      <c r="F338" s="8" t="s">
        <v>813</v>
      </c>
      <c r="G338" s="8" t="s">
        <v>20</v>
      </c>
      <c r="H338" s="16">
        <v>27</v>
      </c>
      <c r="I338" s="16">
        <v>32</v>
      </c>
      <c r="J338" s="16">
        <f t="shared" si="12"/>
        <v>5</v>
      </c>
      <c r="K338" s="16">
        <f t="shared" si="13"/>
        <v>18.518518518518519</v>
      </c>
      <c r="L338" s="13"/>
      <c r="N338" s="8">
        <v>2009</v>
      </c>
      <c r="O338" s="13" t="s">
        <v>145</v>
      </c>
      <c r="P338" s="13" t="s">
        <v>68</v>
      </c>
      <c r="Q338" s="8" t="s">
        <v>57</v>
      </c>
      <c r="R338" s="8" t="s">
        <v>414</v>
      </c>
    </row>
    <row r="339" spans="1:18" s="2" customFormat="1" ht="28.5" customHeight="1" x14ac:dyDescent="0.2">
      <c r="A339" s="8" t="s">
        <v>675</v>
      </c>
      <c r="B339" s="8" t="s">
        <v>749</v>
      </c>
      <c r="C339" s="8" t="s">
        <v>683</v>
      </c>
      <c r="D339" s="8" t="s">
        <v>619</v>
      </c>
      <c r="E339" s="8"/>
      <c r="F339" s="8"/>
      <c r="G339" s="8" t="s">
        <v>20</v>
      </c>
      <c r="H339" s="16">
        <v>170</v>
      </c>
      <c r="I339" s="16">
        <v>195.5</v>
      </c>
      <c r="J339" s="16">
        <f t="shared" si="12"/>
        <v>25.5</v>
      </c>
      <c r="K339" s="16">
        <f t="shared" si="13"/>
        <v>15</v>
      </c>
      <c r="L339" s="13" t="s">
        <v>507</v>
      </c>
      <c r="N339" s="8">
        <v>2006</v>
      </c>
      <c r="O339" s="13" t="s">
        <v>144</v>
      </c>
      <c r="P339" s="13" t="s">
        <v>68</v>
      </c>
      <c r="Q339" s="8" t="s">
        <v>58</v>
      </c>
      <c r="R339" s="8"/>
    </row>
    <row r="340" spans="1:18" s="104" customFormat="1" ht="28.5" customHeight="1" x14ac:dyDescent="0.2">
      <c r="A340" s="8" t="s">
        <v>675</v>
      </c>
      <c r="B340" s="8" t="s">
        <v>749</v>
      </c>
      <c r="C340" s="8" t="s">
        <v>683</v>
      </c>
      <c r="D340" s="8" t="s">
        <v>411</v>
      </c>
      <c r="E340" s="8" t="s">
        <v>19</v>
      </c>
      <c r="F340" s="8" t="s">
        <v>195</v>
      </c>
      <c r="G340" s="8" t="s">
        <v>20</v>
      </c>
      <c r="H340" s="16">
        <v>35</v>
      </c>
      <c r="I340" s="16">
        <v>39.200000000000003</v>
      </c>
      <c r="J340" s="16">
        <f t="shared" si="12"/>
        <v>4.2000000000000028</v>
      </c>
      <c r="K340" s="16">
        <f t="shared" si="13"/>
        <v>12.000000000000014</v>
      </c>
      <c r="L340" s="13"/>
      <c r="N340" s="8">
        <v>2006</v>
      </c>
      <c r="O340" s="13" t="s">
        <v>144</v>
      </c>
      <c r="P340" s="13" t="s">
        <v>68</v>
      </c>
      <c r="Q340" s="8" t="s">
        <v>57</v>
      </c>
      <c r="R340" s="8" t="s">
        <v>414</v>
      </c>
    </row>
    <row r="341" spans="1:18" s="2" customFormat="1" ht="28.5" customHeight="1" x14ac:dyDescent="0.2">
      <c r="A341" s="8" t="s">
        <v>675</v>
      </c>
      <c r="B341" s="8" t="s">
        <v>749</v>
      </c>
      <c r="C341" s="8" t="s">
        <v>667</v>
      </c>
      <c r="D341" s="8" t="s">
        <v>674</v>
      </c>
      <c r="E341" s="8"/>
      <c r="F341" s="8"/>
      <c r="G341" s="8" t="s">
        <v>578</v>
      </c>
      <c r="H341" s="16">
        <v>17</v>
      </c>
      <c r="I341" s="16">
        <v>19.55</v>
      </c>
      <c r="J341" s="16">
        <f t="shared" si="12"/>
        <v>2.5500000000000007</v>
      </c>
      <c r="K341" s="16">
        <f t="shared" si="13"/>
        <v>15</v>
      </c>
      <c r="L341" s="13"/>
      <c r="N341" s="8">
        <v>2006</v>
      </c>
      <c r="O341" s="13" t="s">
        <v>145</v>
      </c>
      <c r="P341" s="13" t="s">
        <v>68</v>
      </c>
      <c r="Q341" s="8" t="s">
        <v>1224</v>
      </c>
      <c r="R341" s="8"/>
    </row>
    <row r="342" spans="1:18" s="2" customFormat="1" ht="28.5" customHeight="1" x14ac:dyDescent="0.2">
      <c r="A342" s="8" t="s">
        <v>675</v>
      </c>
      <c r="B342" s="8" t="s">
        <v>749</v>
      </c>
      <c r="C342" s="8" t="s">
        <v>667</v>
      </c>
      <c r="D342" s="8" t="s">
        <v>411</v>
      </c>
      <c r="E342" s="8" t="s">
        <v>19</v>
      </c>
      <c r="F342" s="8" t="s">
        <v>195</v>
      </c>
      <c r="G342" s="8" t="s">
        <v>578</v>
      </c>
      <c r="H342" s="16">
        <v>39</v>
      </c>
      <c r="I342" s="16">
        <v>46.8</v>
      </c>
      <c r="J342" s="16">
        <f t="shared" si="12"/>
        <v>7.7999999999999972</v>
      </c>
      <c r="K342" s="16">
        <f t="shared" si="13"/>
        <v>20</v>
      </c>
      <c r="L342" s="13"/>
      <c r="N342" s="8">
        <v>2006</v>
      </c>
      <c r="O342" s="13" t="s">
        <v>145</v>
      </c>
      <c r="P342" s="13" t="s">
        <v>68</v>
      </c>
      <c r="Q342" s="8" t="s">
        <v>57</v>
      </c>
      <c r="R342" s="8" t="s">
        <v>414</v>
      </c>
    </row>
    <row r="343" spans="1:18" s="2" customFormat="1" ht="28.5" customHeight="1" x14ac:dyDescent="0.2">
      <c r="A343" s="8" t="s">
        <v>675</v>
      </c>
      <c r="B343" s="8" t="s">
        <v>1159</v>
      </c>
      <c r="C343" s="8" t="s">
        <v>1160</v>
      </c>
      <c r="D343" s="8" t="s">
        <v>619</v>
      </c>
      <c r="E343" s="8"/>
      <c r="F343" s="8" t="s">
        <v>185</v>
      </c>
      <c r="G343" s="8" t="s">
        <v>21</v>
      </c>
      <c r="H343" s="16">
        <v>246</v>
      </c>
      <c r="I343" s="16">
        <v>284</v>
      </c>
      <c r="J343" s="16">
        <f t="shared" si="12"/>
        <v>38</v>
      </c>
      <c r="K343" s="16">
        <f t="shared" si="13"/>
        <v>15.447154471544721</v>
      </c>
      <c r="L343" s="13" t="s">
        <v>1161</v>
      </c>
      <c r="N343" s="8">
        <v>2014</v>
      </c>
      <c r="O343" s="13" t="s">
        <v>145</v>
      </c>
      <c r="P343" s="13" t="s">
        <v>68</v>
      </c>
      <c r="Q343" s="8" t="s">
        <v>58</v>
      </c>
      <c r="R343" s="8"/>
    </row>
    <row r="344" spans="1:18" s="36" customFormat="1" ht="28.5" customHeight="1" x14ac:dyDescent="0.2">
      <c r="A344" s="8" t="s">
        <v>675</v>
      </c>
      <c r="B344" s="8" t="s">
        <v>814</v>
      </c>
      <c r="C344" s="8" t="s">
        <v>815</v>
      </c>
      <c r="D344" s="8" t="s">
        <v>670</v>
      </c>
      <c r="E344" s="8" t="s">
        <v>19</v>
      </c>
      <c r="F344" s="8" t="s">
        <v>223</v>
      </c>
      <c r="G344" s="8" t="s">
        <v>578</v>
      </c>
      <c r="H344" s="16">
        <v>36</v>
      </c>
      <c r="I344" s="16">
        <v>40</v>
      </c>
      <c r="J344" s="16">
        <f t="shared" si="12"/>
        <v>4</v>
      </c>
      <c r="K344" s="16">
        <f t="shared" si="13"/>
        <v>11.111111111111114</v>
      </c>
      <c r="L344" s="13"/>
      <c r="N344" s="8">
        <v>2009</v>
      </c>
      <c r="O344" s="13" t="s">
        <v>145</v>
      </c>
      <c r="P344" s="13" t="s">
        <v>68</v>
      </c>
      <c r="Q344" s="8" t="s">
        <v>57</v>
      </c>
      <c r="R344" s="8" t="s">
        <v>414</v>
      </c>
    </row>
    <row r="345" spans="1:18" s="65" customFormat="1" ht="28.5" customHeight="1" x14ac:dyDescent="0.2">
      <c r="A345" s="8" t="s">
        <v>627</v>
      </c>
      <c r="B345" s="8" t="s">
        <v>744</v>
      </c>
      <c r="C345" s="8" t="s">
        <v>395</v>
      </c>
      <c r="D345" s="8" t="s">
        <v>619</v>
      </c>
      <c r="E345" s="8"/>
      <c r="F345" s="8" t="s">
        <v>550</v>
      </c>
      <c r="G345" s="8" t="s">
        <v>20</v>
      </c>
      <c r="H345" s="16">
        <v>120</v>
      </c>
      <c r="I345" s="16">
        <v>135</v>
      </c>
      <c r="J345" s="16">
        <f t="shared" si="12"/>
        <v>15</v>
      </c>
      <c r="K345" s="16">
        <f t="shared" si="13"/>
        <v>12.5</v>
      </c>
      <c r="L345" s="19" t="s">
        <v>126</v>
      </c>
      <c r="N345" s="8">
        <v>2006</v>
      </c>
      <c r="O345" s="13" t="s">
        <v>145</v>
      </c>
      <c r="P345" s="13" t="s">
        <v>68</v>
      </c>
      <c r="Q345" s="8" t="s">
        <v>58</v>
      </c>
      <c r="R345" s="8"/>
    </row>
    <row r="346" spans="1:18" s="2" customFormat="1" ht="28.5" customHeight="1" x14ac:dyDescent="0.2">
      <c r="A346" s="8" t="s">
        <v>627</v>
      </c>
      <c r="B346" s="8" t="s">
        <v>564</v>
      </c>
      <c r="C346" s="8" t="s">
        <v>652</v>
      </c>
      <c r="D346" s="8" t="s">
        <v>411</v>
      </c>
      <c r="E346" s="8" t="s">
        <v>19</v>
      </c>
      <c r="F346" s="8"/>
      <c r="G346" s="8" t="s">
        <v>578</v>
      </c>
      <c r="H346" s="16">
        <v>36</v>
      </c>
      <c r="I346" s="16">
        <v>42</v>
      </c>
      <c r="J346" s="16">
        <f t="shared" si="12"/>
        <v>6</v>
      </c>
      <c r="K346" s="16">
        <f t="shared" si="13"/>
        <v>16.666666666666671</v>
      </c>
      <c r="L346" s="13"/>
      <c r="N346" s="8">
        <v>2006</v>
      </c>
      <c r="O346" s="13" t="s">
        <v>145</v>
      </c>
      <c r="P346" s="13" t="s">
        <v>68</v>
      </c>
      <c r="Q346" s="8" t="s">
        <v>57</v>
      </c>
      <c r="R346" s="8" t="s">
        <v>414</v>
      </c>
    </row>
    <row r="347" spans="1:18" s="2" customFormat="1" ht="28.5" customHeight="1" x14ac:dyDescent="0.2">
      <c r="A347" s="8" t="s">
        <v>627</v>
      </c>
      <c r="B347" s="8" t="s">
        <v>564</v>
      </c>
      <c r="C347" s="8" t="s">
        <v>654</v>
      </c>
      <c r="D347" s="8" t="s">
        <v>670</v>
      </c>
      <c r="E347" s="8" t="s">
        <v>19</v>
      </c>
      <c r="F347" s="8" t="s">
        <v>209</v>
      </c>
      <c r="G347" s="8" t="s">
        <v>578</v>
      </c>
      <c r="H347" s="16">
        <v>30</v>
      </c>
      <c r="I347" s="16">
        <v>34.799999999999997</v>
      </c>
      <c r="J347" s="16">
        <f t="shared" si="12"/>
        <v>4.7999999999999972</v>
      </c>
      <c r="K347" s="16">
        <f t="shared" si="13"/>
        <v>15.999999999999986</v>
      </c>
      <c r="L347" s="19" t="s">
        <v>254</v>
      </c>
      <c r="N347" s="8">
        <v>2006</v>
      </c>
      <c r="O347" s="13" t="s">
        <v>145</v>
      </c>
      <c r="P347" s="13" t="s">
        <v>68</v>
      </c>
      <c r="Q347" s="8" t="s">
        <v>57</v>
      </c>
      <c r="R347" s="8" t="s">
        <v>414</v>
      </c>
    </row>
    <row r="348" spans="1:18" s="2" customFormat="1" ht="28.5" customHeight="1" x14ac:dyDescent="0.2">
      <c r="A348" s="8" t="s">
        <v>627</v>
      </c>
      <c r="B348" s="8" t="s">
        <v>564</v>
      </c>
      <c r="C348" s="8" t="s">
        <v>367</v>
      </c>
      <c r="D348" s="8" t="s">
        <v>670</v>
      </c>
      <c r="E348" s="8" t="s">
        <v>19</v>
      </c>
      <c r="F348" s="8" t="s">
        <v>416</v>
      </c>
      <c r="G348" s="8" t="s">
        <v>578</v>
      </c>
      <c r="H348" s="16">
        <v>10.8</v>
      </c>
      <c r="I348" s="16">
        <v>12.1</v>
      </c>
      <c r="J348" s="16">
        <f t="shared" si="12"/>
        <v>1.2999999999999989</v>
      </c>
      <c r="K348" s="16">
        <f t="shared" si="13"/>
        <v>12.037037037037024</v>
      </c>
      <c r="L348" s="125"/>
      <c r="N348" s="8">
        <v>2007</v>
      </c>
      <c r="O348" s="13" t="s">
        <v>145</v>
      </c>
      <c r="P348" s="13" t="s">
        <v>68</v>
      </c>
      <c r="Q348" s="8" t="s">
        <v>57</v>
      </c>
      <c r="R348" s="8" t="s">
        <v>414</v>
      </c>
    </row>
    <row r="349" spans="1:18" s="2" customFormat="1" ht="28.5" customHeight="1" x14ac:dyDescent="0.2">
      <c r="A349" s="8" t="s">
        <v>627</v>
      </c>
      <c r="B349" s="8" t="s">
        <v>564</v>
      </c>
      <c r="C349" s="8" t="s">
        <v>367</v>
      </c>
      <c r="D349" s="8" t="s">
        <v>670</v>
      </c>
      <c r="E349" s="8" t="s">
        <v>19</v>
      </c>
      <c r="F349" s="8" t="s">
        <v>416</v>
      </c>
      <c r="G349" s="8" t="s">
        <v>21</v>
      </c>
      <c r="H349" s="16">
        <v>10.8</v>
      </c>
      <c r="I349" s="16">
        <v>12.7</v>
      </c>
      <c r="J349" s="16">
        <f t="shared" si="12"/>
        <v>1.8999999999999986</v>
      </c>
      <c r="K349" s="16">
        <f t="shared" si="13"/>
        <v>17.592592592592581</v>
      </c>
      <c r="L349" s="19" t="s">
        <v>254</v>
      </c>
      <c r="N349" s="8">
        <v>2007</v>
      </c>
      <c r="O349" s="13" t="s">
        <v>145</v>
      </c>
      <c r="P349" s="13" t="s">
        <v>68</v>
      </c>
      <c r="Q349" s="8" t="s">
        <v>57</v>
      </c>
      <c r="R349" s="8" t="s">
        <v>414</v>
      </c>
    </row>
    <row r="350" spans="1:18" s="2" customFormat="1" ht="28.5" customHeight="1" x14ac:dyDescent="0.2">
      <c r="A350" s="8" t="s">
        <v>627</v>
      </c>
      <c r="B350" s="8" t="s">
        <v>564</v>
      </c>
      <c r="C350" s="8" t="s">
        <v>653</v>
      </c>
      <c r="D350" s="8" t="s">
        <v>670</v>
      </c>
      <c r="E350" s="8" t="s">
        <v>19</v>
      </c>
      <c r="F350" s="8"/>
      <c r="G350" s="8" t="s">
        <v>578</v>
      </c>
      <c r="H350" s="16">
        <v>30</v>
      </c>
      <c r="I350" s="16">
        <v>35</v>
      </c>
      <c r="J350" s="16">
        <f t="shared" si="12"/>
        <v>5</v>
      </c>
      <c r="K350" s="16">
        <f t="shared" si="13"/>
        <v>16.666666666666671</v>
      </c>
      <c r="L350" s="13"/>
      <c r="N350" s="8">
        <v>2006</v>
      </c>
      <c r="O350" s="13" t="s">
        <v>145</v>
      </c>
      <c r="P350" s="13" t="s">
        <v>68</v>
      </c>
      <c r="Q350" s="8" t="s">
        <v>57</v>
      </c>
      <c r="R350" s="8" t="s">
        <v>414</v>
      </c>
    </row>
    <row r="351" spans="1:18" s="39" customFormat="1" ht="28.5" customHeight="1" x14ac:dyDescent="0.2">
      <c r="A351" s="8" t="s">
        <v>627</v>
      </c>
      <c r="B351" s="8"/>
      <c r="C351" s="8" t="s">
        <v>327</v>
      </c>
      <c r="D351" s="8" t="s">
        <v>670</v>
      </c>
      <c r="E351" s="8" t="s">
        <v>19</v>
      </c>
      <c r="F351" s="8" t="s">
        <v>545</v>
      </c>
      <c r="G351" s="8" t="s">
        <v>20</v>
      </c>
      <c r="H351" s="16">
        <v>23</v>
      </c>
      <c r="I351" s="16">
        <v>26</v>
      </c>
      <c r="J351" s="16">
        <f t="shared" si="12"/>
        <v>3</v>
      </c>
      <c r="K351" s="16">
        <f t="shared" si="13"/>
        <v>13.043478260869563</v>
      </c>
      <c r="L351" s="13" t="s">
        <v>762</v>
      </c>
      <c r="N351" s="8">
        <v>2008</v>
      </c>
      <c r="O351" s="13" t="s">
        <v>145</v>
      </c>
      <c r="P351" s="13" t="s">
        <v>68</v>
      </c>
      <c r="Q351" s="8" t="s">
        <v>57</v>
      </c>
      <c r="R351" s="8" t="s">
        <v>414</v>
      </c>
    </row>
    <row r="352" spans="1:18" s="43" customFormat="1" ht="28.5" customHeight="1" x14ac:dyDescent="0.2">
      <c r="A352" s="8" t="s">
        <v>529</v>
      </c>
      <c r="B352" s="8" t="s">
        <v>745</v>
      </c>
      <c r="C352" s="8" t="s">
        <v>396</v>
      </c>
      <c r="D352" s="8" t="s">
        <v>619</v>
      </c>
      <c r="E352" s="8"/>
      <c r="F352" s="8" t="s">
        <v>434</v>
      </c>
      <c r="G352" s="8" t="s">
        <v>21</v>
      </c>
      <c r="H352" s="16">
        <v>380</v>
      </c>
      <c r="I352" s="16">
        <v>420</v>
      </c>
      <c r="J352" s="16">
        <f t="shared" si="12"/>
        <v>40</v>
      </c>
      <c r="K352" s="16">
        <f t="shared" si="13"/>
        <v>10.526315789473685</v>
      </c>
      <c r="L352" s="13"/>
      <c r="N352" s="8">
        <v>2007</v>
      </c>
      <c r="O352" s="13" t="s">
        <v>145</v>
      </c>
      <c r="P352" s="13" t="s">
        <v>68</v>
      </c>
      <c r="Q352" s="8" t="s">
        <v>58</v>
      </c>
      <c r="R352" s="8"/>
    </row>
    <row r="353" spans="1:20" s="92" customFormat="1" ht="28.5" customHeight="1" x14ac:dyDescent="0.2">
      <c r="A353" s="8" t="s">
        <v>529</v>
      </c>
      <c r="B353" s="8" t="s">
        <v>310</v>
      </c>
      <c r="C353" s="8" t="s">
        <v>307</v>
      </c>
      <c r="D353" s="8" t="s">
        <v>619</v>
      </c>
      <c r="E353" s="8"/>
      <c r="F353" s="8" t="s">
        <v>32</v>
      </c>
      <c r="G353" s="8" t="s">
        <v>21</v>
      </c>
      <c r="H353" s="16">
        <v>262</v>
      </c>
      <c r="I353" s="16">
        <v>307</v>
      </c>
      <c r="J353" s="16">
        <f t="shared" si="12"/>
        <v>45</v>
      </c>
      <c r="K353" s="16">
        <f t="shared" si="13"/>
        <v>17.175572519083971</v>
      </c>
      <c r="L353" s="19" t="s">
        <v>164</v>
      </c>
      <c r="N353" s="8">
        <v>2006</v>
      </c>
      <c r="O353" s="13" t="s">
        <v>144</v>
      </c>
      <c r="P353" s="13" t="s">
        <v>68</v>
      </c>
      <c r="Q353" s="8" t="s">
        <v>58</v>
      </c>
      <c r="R353" s="8"/>
    </row>
    <row r="354" spans="1:20" s="52" customFormat="1" ht="28.5" customHeight="1" x14ac:dyDescent="0.2">
      <c r="A354" s="8" t="s">
        <v>529</v>
      </c>
      <c r="B354" s="8" t="s">
        <v>310</v>
      </c>
      <c r="C354" s="8" t="s">
        <v>307</v>
      </c>
      <c r="D354" s="8" t="s">
        <v>619</v>
      </c>
      <c r="E354" s="8"/>
      <c r="F354" s="8" t="s">
        <v>426</v>
      </c>
      <c r="G354" s="8" t="s">
        <v>21</v>
      </c>
      <c r="H354" s="16">
        <v>224</v>
      </c>
      <c r="I354" s="16">
        <v>302</v>
      </c>
      <c r="J354" s="16">
        <f t="shared" si="12"/>
        <v>78</v>
      </c>
      <c r="K354" s="16">
        <f t="shared" si="13"/>
        <v>34.821428571428584</v>
      </c>
      <c r="L354" s="19" t="s">
        <v>164</v>
      </c>
      <c r="N354" s="8">
        <v>2006</v>
      </c>
      <c r="O354" s="13" t="s">
        <v>144</v>
      </c>
      <c r="P354" s="13" t="s">
        <v>68</v>
      </c>
      <c r="Q354" s="8" t="s">
        <v>58</v>
      </c>
      <c r="R354" s="8"/>
    </row>
    <row r="355" spans="1:20" s="2" customFormat="1" ht="28.5" customHeight="1" x14ac:dyDescent="0.2">
      <c r="A355" s="8" t="s">
        <v>529</v>
      </c>
      <c r="B355" s="8" t="s">
        <v>310</v>
      </c>
      <c r="C355" s="8" t="s">
        <v>307</v>
      </c>
      <c r="D355" s="8" t="s">
        <v>619</v>
      </c>
      <c r="E355" s="8"/>
      <c r="F355" s="8" t="s">
        <v>427</v>
      </c>
      <c r="G355" s="8" t="s">
        <v>21</v>
      </c>
      <c r="H355" s="16">
        <v>225</v>
      </c>
      <c r="I355" s="16">
        <v>298</v>
      </c>
      <c r="J355" s="16">
        <f t="shared" si="12"/>
        <v>73</v>
      </c>
      <c r="K355" s="16">
        <f t="shared" si="13"/>
        <v>32.444444444444457</v>
      </c>
      <c r="L355" s="19" t="s">
        <v>164</v>
      </c>
      <c r="N355" s="8">
        <v>2006</v>
      </c>
      <c r="O355" s="13" t="s">
        <v>144</v>
      </c>
      <c r="P355" s="13" t="s">
        <v>68</v>
      </c>
      <c r="Q355" s="8" t="s">
        <v>58</v>
      </c>
      <c r="R355" s="8"/>
    </row>
    <row r="356" spans="1:20" s="74" customFormat="1" ht="28.5" customHeight="1" x14ac:dyDescent="0.2">
      <c r="A356" s="8" t="s">
        <v>529</v>
      </c>
      <c r="B356" s="8" t="s">
        <v>1092</v>
      </c>
      <c r="C356" s="8" t="s">
        <v>1093</v>
      </c>
      <c r="D356" s="8" t="s">
        <v>619</v>
      </c>
      <c r="E356" s="8"/>
      <c r="F356" s="8" t="s">
        <v>1094</v>
      </c>
      <c r="G356" s="8" t="s">
        <v>21</v>
      </c>
      <c r="H356" s="16">
        <v>266.7</v>
      </c>
      <c r="I356" s="16">
        <v>380.4</v>
      </c>
      <c r="J356" s="16">
        <f t="shared" si="12"/>
        <v>113.69999999999999</v>
      </c>
      <c r="K356" s="16">
        <f t="shared" si="13"/>
        <v>42.63217097862767</v>
      </c>
      <c r="L356" s="13"/>
      <c r="N356" s="8">
        <v>2013</v>
      </c>
      <c r="O356" s="13" t="s">
        <v>145</v>
      </c>
      <c r="P356" s="13" t="s">
        <v>68</v>
      </c>
      <c r="Q356" s="8" t="s">
        <v>58</v>
      </c>
      <c r="R356" s="8"/>
    </row>
    <row r="357" spans="1:20" s="2" customFormat="1" ht="28.5" customHeight="1" x14ac:dyDescent="0.2">
      <c r="A357" s="8" t="s">
        <v>529</v>
      </c>
      <c r="B357" s="8" t="s">
        <v>538</v>
      </c>
      <c r="C357" s="8" t="s">
        <v>539</v>
      </c>
      <c r="D357" s="8" t="s">
        <v>241</v>
      </c>
      <c r="E357" s="8"/>
      <c r="F357" s="8" t="s">
        <v>436</v>
      </c>
      <c r="G357" s="8" t="s">
        <v>21</v>
      </c>
      <c r="H357" s="16">
        <v>24</v>
      </c>
      <c r="I357" s="16">
        <v>35</v>
      </c>
      <c r="J357" s="16">
        <f t="shared" si="12"/>
        <v>11</v>
      </c>
      <c r="K357" s="16">
        <f t="shared" si="13"/>
        <v>45.833333333333343</v>
      </c>
      <c r="L357" s="19" t="s">
        <v>258</v>
      </c>
      <c r="N357" s="8">
        <v>2007</v>
      </c>
      <c r="O357" s="13" t="s">
        <v>145</v>
      </c>
      <c r="P357" s="13" t="s">
        <v>68</v>
      </c>
      <c r="Q357" s="8" t="s">
        <v>59</v>
      </c>
      <c r="R357" s="8"/>
    </row>
    <row r="358" spans="1:20" s="2" customFormat="1" ht="28.5" customHeight="1" x14ac:dyDescent="0.2">
      <c r="A358" s="8" t="s">
        <v>529</v>
      </c>
      <c r="B358" s="8" t="s">
        <v>969</v>
      </c>
      <c r="C358" s="8" t="s">
        <v>970</v>
      </c>
      <c r="D358" s="8" t="s">
        <v>619</v>
      </c>
      <c r="E358" s="8"/>
      <c r="F358" s="8" t="s">
        <v>549</v>
      </c>
      <c r="G358" s="8" t="s">
        <v>21</v>
      </c>
      <c r="H358" s="16">
        <v>238</v>
      </c>
      <c r="I358" s="16">
        <v>357</v>
      </c>
      <c r="J358" s="16">
        <f t="shared" si="12"/>
        <v>119</v>
      </c>
      <c r="K358" s="16">
        <f t="shared" si="13"/>
        <v>50</v>
      </c>
      <c r="L358" s="19" t="s">
        <v>971</v>
      </c>
      <c r="N358" s="8">
        <v>2011</v>
      </c>
      <c r="O358" s="13" t="s">
        <v>145</v>
      </c>
      <c r="P358" s="13" t="s">
        <v>68</v>
      </c>
      <c r="Q358" s="8" t="s">
        <v>58</v>
      </c>
      <c r="R358" s="8"/>
    </row>
    <row r="359" spans="1:20" s="2" customFormat="1" ht="28.5" customHeight="1" x14ac:dyDescent="0.2">
      <c r="A359" s="8" t="s">
        <v>529</v>
      </c>
      <c r="B359" s="8" t="s">
        <v>969</v>
      </c>
      <c r="C359" s="8" t="s">
        <v>1189</v>
      </c>
      <c r="D359" s="8" t="s">
        <v>670</v>
      </c>
      <c r="E359" s="8" t="s">
        <v>18</v>
      </c>
      <c r="F359" s="8" t="s">
        <v>1190</v>
      </c>
      <c r="G359" s="8" t="s">
        <v>20</v>
      </c>
      <c r="H359" s="16">
        <v>15.3</v>
      </c>
      <c r="I359" s="16">
        <v>17.03</v>
      </c>
      <c r="J359" s="16">
        <f t="shared" si="12"/>
        <v>1.7300000000000004</v>
      </c>
      <c r="K359" s="16">
        <f t="shared" si="13"/>
        <v>11.307189542483655</v>
      </c>
      <c r="L359" s="19" t="s">
        <v>1191</v>
      </c>
      <c r="N359" s="8">
        <v>2015</v>
      </c>
      <c r="O359" s="13" t="s">
        <v>145</v>
      </c>
      <c r="P359" s="13" t="s">
        <v>68</v>
      </c>
      <c r="Q359" s="8" t="s">
        <v>57</v>
      </c>
      <c r="R359" s="8" t="s">
        <v>412</v>
      </c>
    </row>
    <row r="360" spans="1:20" s="36" customFormat="1" ht="28.5" customHeight="1" x14ac:dyDescent="0.2">
      <c r="A360" s="8" t="s">
        <v>529</v>
      </c>
      <c r="B360" s="8" t="s">
        <v>969</v>
      </c>
      <c r="C360" s="10" t="s">
        <v>1189</v>
      </c>
      <c r="D360" s="10" t="s">
        <v>670</v>
      </c>
      <c r="E360" s="10" t="s">
        <v>18</v>
      </c>
      <c r="F360" s="110" t="s">
        <v>1234</v>
      </c>
      <c r="G360" s="8" t="s">
        <v>20</v>
      </c>
      <c r="H360" s="127">
        <v>15.3</v>
      </c>
      <c r="I360" s="127">
        <v>17.3</v>
      </c>
      <c r="J360" s="127">
        <f t="shared" si="12"/>
        <v>2</v>
      </c>
      <c r="K360" s="127">
        <f t="shared" si="13"/>
        <v>13.071895424836597</v>
      </c>
      <c r="L360" s="18" t="s">
        <v>1235</v>
      </c>
      <c r="M360"/>
      <c r="N360" s="124">
        <v>2015</v>
      </c>
      <c r="O360" s="13" t="s">
        <v>145</v>
      </c>
      <c r="P360" s="13" t="s">
        <v>68</v>
      </c>
      <c r="Q360" s="8" t="s">
        <v>57</v>
      </c>
      <c r="R360" s="10" t="s">
        <v>412</v>
      </c>
      <c r="S360" s="126"/>
      <c r="T360" s="126"/>
    </row>
    <row r="361" spans="1:20" s="2" customFormat="1" ht="28.5" customHeight="1" x14ac:dyDescent="0.2">
      <c r="A361" s="8" t="s">
        <v>529</v>
      </c>
      <c r="B361" s="8" t="s">
        <v>249</v>
      </c>
      <c r="C361" s="8" t="s">
        <v>250</v>
      </c>
      <c r="D361" s="8" t="s">
        <v>619</v>
      </c>
      <c r="E361" s="8"/>
      <c r="F361" s="8" t="s">
        <v>434</v>
      </c>
      <c r="G361" s="8" t="s">
        <v>21</v>
      </c>
      <c r="H361" s="16">
        <v>210</v>
      </c>
      <c r="I361" s="16">
        <v>240</v>
      </c>
      <c r="J361" s="16">
        <f t="shared" si="12"/>
        <v>30</v>
      </c>
      <c r="K361" s="16">
        <f t="shared" si="13"/>
        <v>14.285714285714292</v>
      </c>
      <c r="L361" s="13"/>
      <c r="N361" s="8">
        <v>2007</v>
      </c>
      <c r="O361" s="13" t="s">
        <v>145</v>
      </c>
      <c r="P361" s="13" t="s">
        <v>68</v>
      </c>
      <c r="Q361" s="8" t="s">
        <v>58</v>
      </c>
      <c r="R361" s="8"/>
    </row>
    <row r="362" spans="1:20" s="2" customFormat="1" ht="38.25" customHeight="1" x14ac:dyDescent="0.2">
      <c r="A362" s="124" t="s">
        <v>733</v>
      </c>
      <c r="B362" s="8" t="s">
        <v>817</v>
      </c>
      <c r="C362" s="8" t="s">
        <v>818</v>
      </c>
      <c r="D362" s="8" t="s">
        <v>619</v>
      </c>
      <c r="E362" s="8"/>
      <c r="F362" s="8" t="s">
        <v>550</v>
      </c>
      <c r="G362" s="8" t="s">
        <v>21</v>
      </c>
      <c r="H362" s="16">
        <v>160</v>
      </c>
      <c r="I362" s="16">
        <v>190</v>
      </c>
      <c r="J362" s="16">
        <f t="shared" si="12"/>
        <v>30</v>
      </c>
      <c r="K362" s="16">
        <f t="shared" si="13"/>
        <v>18.75</v>
      </c>
      <c r="L362" s="13"/>
      <c r="N362" s="8">
        <v>2009</v>
      </c>
      <c r="O362" s="13" t="s">
        <v>145</v>
      </c>
      <c r="P362" s="13" t="s">
        <v>68</v>
      </c>
      <c r="Q362" s="8" t="s">
        <v>58</v>
      </c>
      <c r="R362" s="8"/>
    </row>
    <row r="363" spans="1:20" s="2" customFormat="1" ht="28.5" customHeight="1" x14ac:dyDescent="0.2">
      <c r="A363" s="124" t="s">
        <v>733</v>
      </c>
      <c r="B363" s="8" t="s">
        <v>817</v>
      </c>
      <c r="C363" s="8" t="s">
        <v>885</v>
      </c>
      <c r="D363" s="8" t="s">
        <v>619</v>
      </c>
      <c r="E363" s="8"/>
      <c r="F363" s="8" t="s">
        <v>549</v>
      </c>
      <c r="G363" s="8" t="s">
        <v>20</v>
      </c>
      <c r="H363" s="16">
        <v>140</v>
      </c>
      <c r="I363" s="16">
        <v>176</v>
      </c>
      <c r="J363" s="16">
        <f t="shared" si="12"/>
        <v>36</v>
      </c>
      <c r="K363" s="16">
        <f t="shared" si="13"/>
        <v>25.714285714285708</v>
      </c>
      <c r="L363" s="13"/>
      <c r="N363" s="8">
        <v>2009</v>
      </c>
      <c r="O363" s="13" t="s">
        <v>145</v>
      </c>
      <c r="P363" s="13" t="s">
        <v>68</v>
      </c>
      <c r="Q363" s="8" t="s">
        <v>58</v>
      </c>
      <c r="R363" s="8"/>
    </row>
    <row r="364" spans="1:20" s="34" customFormat="1" ht="28.5" customHeight="1" x14ac:dyDescent="0.2">
      <c r="A364" s="124" t="s">
        <v>733</v>
      </c>
      <c r="B364" s="8" t="s">
        <v>817</v>
      </c>
      <c r="C364" s="8" t="s">
        <v>885</v>
      </c>
      <c r="D364" s="8" t="s">
        <v>600</v>
      </c>
      <c r="E364" s="8"/>
      <c r="F364" s="8"/>
      <c r="G364" s="8" t="s">
        <v>20</v>
      </c>
      <c r="H364" s="16">
        <v>363</v>
      </c>
      <c r="I364" s="16">
        <v>400</v>
      </c>
      <c r="J364" s="16">
        <f t="shared" si="12"/>
        <v>37</v>
      </c>
      <c r="K364" s="16">
        <f t="shared" si="13"/>
        <v>10.192837465564736</v>
      </c>
      <c r="L364" s="13" t="s">
        <v>953</v>
      </c>
      <c r="N364" s="8">
        <v>2011</v>
      </c>
      <c r="O364" s="13" t="s">
        <v>145</v>
      </c>
      <c r="P364" s="13" t="s">
        <v>68</v>
      </c>
      <c r="Q364" s="8" t="s">
        <v>59</v>
      </c>
      <c r="R364" s="8"/>
    </row>
    <row r="365" spans="1:20" s="32" customFormat="1" ht="28.5" customHeight="1" x14ac:dyDescent="0.2">
      <c r="A365" s="124" t="s">
        <v>733</v>
      </c>
      <c r="B365" s="8" t="s">
        <v>808</v>
      </c>
      <c r="C365" s="8" t="s">
        <v>903</v>
      </c>
      <c r="D365" s="8" t="s">
        <v>670</v>
      </c>
      <c r="E365" s="8" t="s">
        <v>18</v>
      </c>
      <c r="F365" s="14" t="s">
        <v>904</v>
      </c>
      <c r="G365" s="8" t="s">
        <v>20</v>
      </c>
      <c r="H365" s="16">
        <v>13</v>
      </c>
      <c r="I365" s="16">
        <v>17.5</v>
      </c>
      <c r="J365" s="16">
        <f t="shared" si="12"/>
        <v>4.5</v>
      </c>
      <c r="K365" s="16">
        <f t="shared" si="13"/>
        <v>34.615384615384613</v>
      </c>
      <c r="L365" s="13" t="s">
        <v>892</v>
      </c>
      <c r="N365" s="8">
        <v>2010</v>
      </c>
      <c r="O365" s="13" t="s">
        <v>145</v>
      </c>
      <c r="P365" s="13" t="s">
        <v>68</v>
      </c>
      <c r="Q365" s="8" t="s">
        <v>57</v>
      </c>
      <c r="R365" s="8" t="s">
        <v>412</v>
      </c>
    </row>
    <row r="366" spans="1:20" s="67" customFormat="1" ht="28.5" customHeight="1" x14ac:dyDescent="0.2">
      <c r="A366" s="124" t="s">
        <v>733</v>
      </c>
      <c r="B366" s="8" t="s">
        <v>808</v>
      </c>
      <c r="C366" s="10" t="s">
        <v>809</v>
      </c>
      <c r="D366" s="10" t="s">
        <v>619</v>
      </c>
      <c r="E366" s="10"/>
      <c r="F366" s="10" t="s">
        <v>549</v>
      </c>
      <c r="G366" s="8" t="s">
        <v>21</v>
      </c>
      <c r="H366" s="127">
        <v>160</v>
      </c>
      <c r="I366" s="127">
        <v>200</v>
      </c>
      <c r="J366" s="127">
        <f t="shared" si="12"/>
        <v>40</v>
      </c>
      <c r="K366" s="127">
        <f t="shared" si="13"/>
        <v>25</v>
      </c>
      <c r="L366" s="18"/>
      <c r="M366"/>
      <c r="N366" s="124">
        <v>2009</v>
      </c>
      <c r="O366" s="13" t="s">
        <v>145</v>
      </c>
      <c r="P366" s="13" t="s">
        <v>68</v>
      </c>
      <c r="Q366" s="8" t="s">
        <v>58</v>
      </c>
      <c r="R366" s="10"/>
      <c r="S366" s="126"/>
      <c r="T366" s="126"/>
    </row>
    <row r="367" spans="1:20" s="44" customFormat="1" ht="28.5" customHeight="1" x14ac:dyDescent="0.2">
      <c r="A367" s="124" t="s">
        <v>733</v>
      </c>
      <c r="B367" s="8" t="s">
        <v>808</v>
      </c>
      <c r="C367" s="10" t="s">
        <v>809</v>
      </c>
      <c r="D367" s="10" t="s">
        <v>670</v>
      </c>
      <c r="E367" s="10" t="s">
        <v>18</v>
      </c>
      <c r="F367" s="10" t="s">
        <v>187</v>
      </c>
      <c r="G367" s="8" t="s">
        <v>20</v>
      </c>
      <c r="H367" s="127">
        <v>38</v>
      </c>
      <c r="I367" s="127">
        <v>44</v>
      </c>
      <c r="J367" s="127">
        <f t="shared" si="12"/>
        <v>6</v>
      </c>
      <c r="K367" s="127">
        <f t="shared" si="13"/>
        <v>15.78947368421052</v>
      </c>
      <c r="L367" s="13" t="s">
        <v>892</v>
      </c>
      <c r="M367"/>
      <c r="N367" s="124">
        <v>2011</v>
      </c>
      <c r="O367" s="13" t="s">
        <v>145</v>
      </c>
      <c r="P367" s="13" t="s">
        <v>68</v>
      </c>
      <c r="Q367" s="8" t="s">
        <v>57</v>
      </c>
      <c r="R367" s="10" t="s">
        <v>412</v>
      </c>
      <c r="S367" s="126"/>
      <c r="T367" s="126"/>
    </row>
    <row r="368" spans="1:20" s="2" customFormat="1" ht="28.5" customHeight="1" x14ac:dyDescent="0.2">
      <c r="A368" s="124" t="s">
        <v>733</v>
      </c>
      <c r="B368" s="8" t="s">
        <v>734</v>
      </c>
      <c r="C368" s="10" t="s">
        <v>774</v>
      </c>
      <c r="D368" s="10" t="s">
        <v>619</v>
      </c>
      <c r="E368" s="10"/>
      <c r="F368" s="10" t="s">
        <v>550</v>
      </c>
      <c r="G368" s="8" t="s">
        <v>21</v>
      </c>
      <c r="H368" s="127">
        <v>350</v>
      </c>
      <c r="I368" s="127">
        <v>400</v>
      </c>
      <c r="J368" s="127">
        <f t="shared" si="12"/>
        <v>50</v>
      </c>
      <c r="K368" s="127">
        <f t="shared" si="13"/>
        <v>14.285714285714292</v>
      </c>
      <c r="L368" s="18"/>
      <c r="M368"/>
      <c r="N368" s="124">
        <v>2008</v>
      </c>
      <c r="O368" s="13" t="s">
        <v>145</v>
      </c>
      <c r="P368" s="13" t="s">
        <v>68</v>
      </c>
      <c r="Q368" s="8" t="s">
        <v>58</v>
      </c>
      <c r="R368" s="10"/>
      <c r="S368" s="126"/>
      <c r="T368" s="126"/>
    </row>
    <row r="369" spans="1:20" s="2" customFormat="1" ht="28.5" customHeight="1" x14ac:dyDescent="0.2">
      <c r="A369" s="124" t="s">
        <v>733</v>
      </c>
      <c r="B369" s="8" t="s">
        <v>734</v>
      </c>
      <c r="C369" s="10" t="s">
        <v>1194</v>
      </c>
      <c r="D369" s="10" t="s">
        <v>619</v>
      </c>
      <c r="E369" s="10"/>
      <c r="F369" s="10" t="s">
        <v>1195</v>
      </c>
      <c r="G369" s="8" t="s">
        <v>21</v>
      </c>
      <c r="H369" s="127">
        <v>130</v>
      </c>
      <c r="I369" s="127">
        <v>150</v>
      </c>
      <c r="J369" s="127">
        <f t="shared" si="12"/>
        <v>20</v>
      </c>
      <c r="K369" s="127">
        <f t="shared" si="13"/>
        <v>15.384615384615387</v>
      </c>
      <c r="L369" s="18" t="s">
        <v>1196</v>
      </c>
      <c r="M369"/>
      <c r="N369" s="124">
        <v>2015</v>
      </c>
      <c r="O369" s="13" t="s">
        <v>145</v>
      </c>
      <c r="P369" s="13" t="s">
        <v>68</v>
      </c>
      <c r="Q369" s="8" t="s">
        <v>58</v>
      </c>
      <c r="R369" s="10"/>
      <c r="S369" s="126"/>
      <c r="T369" s="126"/>
    </row>
    <row r="370" spans="1:20" s="2" customFormat="1" ht="28.5" customHeight="1" x14ac:dyDescent="0.2">
      <c r="A370" s="124" t="s">
        <v>733</v>
      </c>
      <c r="B370" s="8" t="s">
        <v>734</v>
      </c>
      <c r="C370" s="10" t="s">
        <v>1194</v>
      </c>
      <c r="D370" s="10" t="s">
        <v>670</v>
      </c>
      <c r="E370" s="10" t="s">
        <v>18</v>
      </c>
      <c r="F370" s="10" t="s">
        <v>187</v>
      </c>
      <c r="G370" s="8" t="s">
        <v>21</v>
      </c>
      <c r="H370" s="127">
        <v>14</v>
      </c>
      <c r="I370" s="127">
        <v>18</v>
      </c>
      <c r="J370" s="127">
        <f t="shared" si="12"/>
        <v>4</v>
      </c>
      <c r="K370" s="127">
        <f t="shared" si="13"/>
        <v>28.571428571428584</v>
      </c>
      <c r="L370" s="18" t="s">
        <v>1199</v>
      </c>
      <c r="M370"/>
      <c r="N370" s="124">
        <v>2015</v>
      </c>
      <c r="O370" s="13" t="s">
        <v>145</v>
      </c>
      <c r="P370" s="13" t="s">
        <v>68</v>
      </c>
      <c r="Q370" s="8" t="s">
        <v>57</v>
      </c>
      <c r="R370" s="10" t="s">
        <v>412</v>
      </c>
      <c r="S370" s="126"/>
      <c r="T370" s="126"/>
    </row>
    <row r="371" spans="1:20" s="2" customFormat="1" ht="28.5" customHeight="1" x14ac:dyDescent="0.2">
      <c r="A371" s="124" t="s">
        <v>733</v>
      </c>
      <c r="B371" s="8" t="s">
        <v>864</v>
      </c>
      <c r="C371" s="10" t="s">
        <v>865</v>
      </c>
      <c r="D371" s="10" t="s">
        <v>619</v>
      </c>
      <c r="E371" s="10"/>
      <c r="F371" s="10" t="s">
        <v>549</v>
      </c>
      <c r="G371" s="8" t="s">
        <v>20</v>
      </c>
      <c r="H371" s="127">
        <v>154</v>
      </c>
      <c r="I371" s="127">
        <v>180</v>
      </c>
      <c r="J371" s="127">
        <f t="shared" si="12"/>
        <v>26</v>
      </c>
      <c r="K371" s="127">
        <f t="shared" si="13"/>
        <v>16.883116883116884</v>
      </c>
      <c r="L371" s="18"/>
      <c r="M371"/>
      <c r="N371" s="124">
        <v>2009</v>
      </c>
      <c r="O371" s="13" t="s">
        <v>145</v>
      </c>
      <c r="P371" s="13" t="s">
        <v>68</v>
      </c>
      <c r="Q371" s="8" t="s">
        <v>58</v>
      </c>
      <c r="R371" s="10"/>
      <c r="S371" s="126"/>
      <c r="T371" s="126"/>
    </row>
    <row r="372" spans="1:20" s="2" customFormat="1" ht="28.5" customHeight="1" x14ac:dyDescent="0.2">
      <c r="A372" s="8" t="s">
        <v>451</v>
      </c>
      <c r="B372" s="8" t="s">
        <v>693</v>
      </c>
      <c r="C372" s="8" t="s">
        <v>694</v>
      </c>
      <c r="D372" s="8" t="s">
        <v>670</v>
      </c>
      <c r="E372" s="8" t="s">
        <v>18</v>
      </c>
      <c r="F372" s="8" t="s">
        <v>40</v>
      </c>
      <c r="G372" s="8" t="s">
        <v>578</v>
      </c>
      <c r="H372" s="16">
        <v>26.74</v>
      </c>
      <c r="I372" s="16">
        <v>31.2</v>
      </c>
      <c r="J372" s="16">
        <f t="shared" si="12"/>
        <v>4.4600000000000009</v>
      </c>
      <c r="K372" s="16">
        <f t="shared" si="13"/>
        <v>16.679132385938672</v>
      </c>
      <c r="L372" s="13"/>
      <c r="N372" s="8">
        <v>2006</v>
      </c>
      <c r="O372" s="13" t="s">
        <v>145</v>
      </c>
      <c r="P372" s="13" t="s">
        <v>70</v>
      </c>
      <c r="Q372" s="8" t="s">
        <v>57</v>
      </c>
      <c r="R372" s="8" t="s">
        <v>412</v>
      </c>
    </row>
    <row r="373" spans="1:20" s="2" customFormat="1" ht="28.5" customHeight="1" x14ac:dyDescent="0.2">
      <c r="A373" s="8" t="s">
        <v>451</v>
      </c>
      <c r="B373" s="8" t="s">
        <v>280</v>
      </c>
      <c r="C373" s="8" t="s">
        <v>394</v>
      </c>
      <c r="D373" s="8" t="s">
        <v>619</v>
      </c>
      <c r="E373" s="8"/>
      <c r="F373" s="8" t="s">
        <v>548</v>
      </c>
      <c r="G373" s="8" t="s">
        <v>21</v>
      </c>
      <c r="H373" s="16">
        <v>296.8</v>
      </c>
      <c r="I373" s="16">
        <v>329.5</v>
      </c>
      <c r="J373" s="16">
        <f t="shared" si="12"/>
        <v>32.699999999999989</v>
      </c>
      <c r="K373" s="16">
        <f t="shared" si="13"/>
        <v>11.017520215633425</v>
      </c>
      <c r="L373" s="13"/>
      <c r="N373" s="8">
        <v>2006</v>
      </c>
      <c r="O373" s="13" t="s">
        <v>145</v>
      </c>
      <c r="P373" s="13" t="s">
        <v>70</v>
      </c>
      <c r="Q373" s="8" t="s">
        <v>58</v>
      </c>
      <c r="R373" s="8"/>
    </row>
    <row r="374" spans="1:20" s="2" customFormat="1" ht="28.5" customHeight="1" x14ac:dyDescent="0.2">
      <c r="A374" s="8" t="s">
        <v>451</v>
      </c>
      <c r="B374" s="8" t="s">
        <v>280</v>
      </c>
      <c r="C374" s="8" t="s">
        <v>694</v>
      </c>
      <c r="D374" s="8" t="s">
        <v>602</v>
      </c>
      <c r="E374" s="8"/>
      <c r="F374" s="8"/>
      <c r="G374" s="8" t="s">
        <v>578</v>
      </c>
      <c r="H374" s="16">
        <v>8</v>
      </c>
      <c r="I374" s="16">
        <v>9.5</v>
      </c>
      <c r="J374" s="16">
        <f t="shared" si="12"/>
        <v>1.5</v>
      </c>
      <c r="K374" s="16">
        <f t="shared" si="13"/>
        <v>18.75</v>
      </c>
      <c r="L374" s="13"/>
      <c r="N374" s="8">
        <v>2006</v>
      </c>
      <c r="O374" s="13" t="s">
        <v>145</v>
      </c>
      <c r="P374" s="13" t="s">
        <v>70</v>
      </c>
      <c r="Q374" s="8" t="s">
        <v>59</v>
      </c>
      <c r="R374" s="8"/>
    </row>
    <row r="375" spans="1:20" s="2" customFormat="1" ht="28.5" customHeight="1" x14ac:dyDescent="0.2">
      <c r="A375" s="8" t="s">
        <v>451</v>
      </c>
      <c r="B375" s="8" t="s">
        <v>558</v>
      </c>
      <c r="C375" s="8" t="s">
        <v>651</v>
      </c>
      <c r="D375" s="8" t="s">
        <v>670</v>
      </c>
      <c r="E375" s="8" t="s">
        <v>18</v>
      </c>
      <c r="F375" s="8" t="s">
        <v>204</v>
      </c>
      <c r="G375" s="8" t="s">
        <v>578</v>
      </c>
      <c r="H375" s="16">
        <v>44</v>
      </c>
      <c r="I375" s="16">
        <v>52</v>
      </c>
      <c r="J375" s="16">
        <f t="shared" si="12"/>
        <v>8</v>
      </c>
      <c r="K375" s="16">
        <f t="shared" si="13"/>
        <v>18.181818181818187</v>
      </c>
      <c r="L375" s="13"/>
      <c r="N375" s="8">
        <v>2007</v>
      </c>
      <c r="O375" s="13" t="s">
        <v>145</v>
      </c>
      <c r="P375" s="13" t="s">
        <v>70</v>
      </c>
      <c r="Q375" s="8" t="s">
        <v>57</v>
      </c>
      <c r="R375" s="8" t="s">
        <v>412</v>
      </c>
    </row>
    <row r="376" spans="1:20" s="2" customFormat="1" ht="28.5" customHeight="1" x14ac:dyDescent="0.2">
      <c r="A376" s="8" t="s">
        <v>451</v>
      </c>
      <c r="B376" s="8" t="s">
        <v>695</v>
      </c>
      <c r="C376" s="8" t="s">
        <v>360</v>
      </c>
      <c r="D376" s="8" t="s">
        <v>670</v>
      </c>
      <c r="E376" s="8" t="s">
        <v>18</v>
      </c>
      <c r="F376" s="8" t="s">
        <v>203</v>
      </c>
      <c r="G376" s="8" t="s">
        <v>578</v>
      </c>
      <c r="H376" s="16">
        <v>36</v>
      </c>
      <c r="I376" s="16">
        <v>41</v>
      </c>
      <c r="J376" s="16">
        <f t="shared" si="12"/>
        <v>5</v>
      </c>
      <c r="K376" s="16">
        <f t="shared" si="13"/>
        <v>13.888888888888886</v>
      </c>
      <c r="L376" s="13" t="s">
        <v>102</v>
      </c>
      <c r="N376" s="8">
        <v>2006</v>
      </c>
      <c r="O376" s="13" t="s">
        <v>145</v>
      </c>
      <c r="P376" s="13" t="s">
        <v>70</v>
      </c>
      <c r="Q376" s="8" t="s">
        <v>57</v>
      </c>
      <c r="R376" s="8" t="s">
        <v>412</v>
      </c>
    </row>
    <row r="377" spans="1:20" s="2" customFormat="1" ht="28.5" customHeight="1" x14ac:dyDescent="0.2">
      <c r="A377" s="8" t="s">
        <v>451</v>
      </c>
      <c r="B377" s="8" t="s">
        <v>695</v>
      </c>
      <c r="C377" s="8" t="s">
        <v>360</v>
      </c>
      <c r="D377" s="8" t="s">
        <v>411</v>
      </c>
      <c r="E377" s="8" t="s">
        <v>19</v>
      </c>
      <c r="F377" s="8"/>
      <c r="G377" s="8" t="s">
        <v>578</v>
      </c>
      <c r="H377" s="16">
        <v>17.5</v>
      </c>
      <c r="I377" s="16">
        <v>22</v>
      </c>
      <c r="J377" s="16">
        <f t="shared" si="12"/>
        <v>4.5</v>
      </c>
      <c r="K377" s="16">
        <f t="shared" si="13"/>
        <v>25.714285714285708</v>
      </c>
      <c r="L377" s="13"/>
      <c r="N377" s="8">
        <v>2006</v>
      </c>
      <c r="O377" s="13" t="s">
        <v>145</v>
      </c>
      <c r="P377" s="13" t="s">
        <v>70</v>
      </c>
      <c r="Q377" s="8" t="s">
        <v>57</v>
      </c>
      <c r="R377" s="8" t="s">
        <v>414</v>
      </c>
    </row>
    <row r="378" spans="1:20" s="2" customFormat="1" ht="28.5" customHeight="1" x14ac:dyDescent="0.2">
      <c r="A378" s="8" t="s">
        <v>451</v>
      </c>
      <c r="B378" s="8" t="s">
        <v>309</v>
      </c>
      <c r="C378" s="8" t="s">
        <v>89</v>
      </c>
      <c r="D378" s="8" t="s">
        <v>593</v>
      </c>
      <c r="E378" s="8"/>
      <c r="F378" s="8" t="s">
        <v>226</v>
      </c>
      <c r="G378" s="8" t="s">
        <v>578</v>
      </c>
      <c r="H378" s="16">
        <v>18</v>
      </c>
      <c r="I378" s="16">
        <v>20.100000000000001</v>
      </c>
      <c r="J378" s="16">
        <f t="shared" si="12"/>
        <v>2.1000000000000014</v>
      </c>
      <c r="K378" s="16">
        <f t="shared" si="13"/>
        <v>11.666666666666686</v>
      </c>
      <c r="L378" s="13"/>
      <c r="N378" s="8">
        <v>2006</v>
      </c>
      <c r="O378" s="13" t="s">
        <v>144</v>
      </c>
      <c r="P378" s="13" t="s">
        <v>70</v>
      </c>
      <c r="Q378" s="8" t="s">
        <v>59</v>
      </c>
      <c r="R378" s="8"/>
    </row>
    <row r="379" spans="1:20" s="119" customFormat="1" ht="28.5" customHeight="1" x14ac:dyDescent="0.2">
      <c r="A379" s="8" t="s">
        <v>451</v>
      </c>
      <c r="B379" s="8" t="s">
        <v>309</v>
      </c>
      <c r="C379" s="8" t="s">
        <v>89</v>
      </c>
      <c r="D379" s="8" t="s">
        <v>602</v>
      </c>
      <c r="E379" s="8"/>
      <c r="F379" s="8" t="s">
        <v>182</v>
      </c>
      <c r="G379" s="8" t="s">
        <v>20</v>
      </c>
      <c r="H379" s="16">
        <v>12.6</v>
      </c>
      <c r="I379" s="16">
        <v>14.5</v>
      </c>
      <c r="J379" s="16">
        <f t="shared" si="12"/>
        <v>1.9000000000000004</v>
      </c>
      <c r="K379" s="16">
        <f t="shared" si="13"/>
        <v>15.079365079365076</v>
      </c>
      <c r="L379" s="13" t="s">
        <v>637</v>
      </c>
      <c r="N379" s="8">
        <v>2006</v>
      </c>
      <c r="O379" s="13" t="s">
        <v>144</v>
      </c>
      <c r="P379" s="13" t="s">
        <v>70</v>
      </c>
      <c r="Q379" s="8" t="s">
        <v>59</v>
      </c>
      <c r="R379" s="8"/>
    </row>
    <row r="380" spans="1:20" s="2" customFormat="1" ht="28.5" customHeight="1" x14ac:dyDescent="0.2">
      <c r="A380" s="8" t="s">
        <v>451</v>
      </c>
      <c r="B380" s="8" t="s">
        <v>309</v>
      </c>
      <c r="C380" s="8" t="s">
        <v>89</v>
      </c>
      <c r="D380" s="8" t="s">
        <v>602</v>
      </c>
      <c r="E380" s="8"/>
      <c r="F380" s="8" t="s">
        <v>182</v>
      </c>
      <c r="G380" s="8" t="s">
        <v>578</v>
      </c>
      <c r="H380" s="16">
        <v>12.6</v>
      </c>
      <c r="I380" s="16">
        <v>14.5</v>
      </c>
      <c r="J380" s="16">
        <f t="shared" si="12"/>
        <v>1.9000000000000004</v>
      </c>
      <c r="K380" s="16">
        <f t="shared" si="13"/>
        <v>15.079365079365076</v>
      </c>
      <c r="L380" s="13"/>
      <c r="N380" s="8">
        <v>2006</v>
      </c>
      <c r="O380" s="13" t="s">
        <v>144</v>
      </c>
      <c r="P380" s="13" t="s">
        <v>70</v>
      </c>
      <c r="Q380" s="8" t="s">
        <v>59</v>
      </c>
      <c r="R380" s="8"/>
    </row>
    <row r="381" spans="1:20" s="2" customFormat="1" ht="28.5" customHeight="1" x14ac:dyDescent="0.2">
      <c r="A381" s="8" t="s">
        <v>451</v>
      </c>
      <c r="B381" s="8" t="s">
        <v>309</v>
      </c>
      <c r="C381" s="8" t="s">
        <v>962</v>
      </c>
      <c r="D381" s="8" t="s">
        <v>670</v>
      </c>
      <c r="E381" s="8" t="s">
        <v>18</v>
      </c>
      <c r="F381" s="8" t="s">
        <v>963</v>
      </c>
      <c r="G381" s="8" t="s">
        <v>20</v>
      </c>
      <c r="H381" s="16">
        <v>46.7</v>
      </c>
      <c r="I381" s="16">
        <v>61.5</v>
      </c>
      <c r="J381" s="16">
        <f t="shared" si="12"/>
        <v>14.799999999999997</v>
      </c>
      <c r="K381" s="16">
        <f t="shared" si="13"/>
        <v>31.691648822269798</v>
      </c>
      <c r="L381" s="13" t="s">
        <v>964</v>
      </c>
      <c r="N381" s="8">
        <v>2011</v>
      </c>
      <c r="O381" s="13" t="s">
        <v>145</v>
      </c>
      <c r="P381" s="13" t="s">
        <v>70</v>
      </c>
      <c r="Q381" s="8" t="s">
        <v>57</v>
      </c>
      <c r="R381" s="8" t="s">
        <v>412</v>
      </c>
    </row>
    <row r="382" spans="1:20" s="2" customFormat="1" ht="28.5" customHeight="1" x14ac:dyDescent="0.2">
      <c r="A382" s="8" t="s">
        <v>451</v>
      </c>
      <c r="B382" s="8" t="s">
        <v>1171</v>
      </c>
      <c r="C382" s="8" t="s">
        <v>1172</v>
      </c>
      <c r="D382" s="8" t="s">
        <v>674</v>
      </c>
      <c r="E382" s="8"/>
      <c r="F382" s="8" t="s">
        <v>1240</v>
      </c>
      <c r="G382" s="8" t="s">
        <v>21</v>
      </c>
      <c r="H382" s="16">
        <v>29.6</v>
      </c>
      <c r="I382" s="16">
        <v>36.1</v>
      </c>
      <c r="J382" s="16">
        <f t="shared" si="12"/>
        <v>6.5</v>
      </c>
      <c r="K382" s="16">
        <f t="shared" si="13"/>
        <v>21.959459459459453</v>
      </c>
      <c r="L382" s="13"/>
      <c r="N382" s="8">
        <v>2015</v>
      </c>
      <c r="O382" s="13" t="s">
        <v>145</v>
      </c>
      <c r="P382" s="13" t="s">
        <v>70</v>
      </c>
      <c r="Q382" s="8" t="s">
        <v>1224</v>
      </c>
      <c r="R382" s="8"/>
    </row>
    <row r="383" spans="1:20" s="2" customFormat="1" ht="28.5" customHeight="1" x14ac:dyDescent="0.2">
      <c r="A383" s="8" t="s">
        <v>451</v>
      </c>
      <c r="B383" s="8" t="s">
        <v>1171</v>
      </c>
      <c r="C383" s="8" t="s">
        <v>1172</v>
      </c>
      <c r="D383" s="8" t="s">
        <v>593</v>
      </c>
      <c r="E383" s="8"/>
      <c r="F383" s="8" t="s">
        <v>929</v>
      </c>
      <c r="G383" s="8" t="s">
        <v>21</v>
      </c>
      <c r="H383" s="16">
        <v>12.4</v>
      </c>
      <c r="I383" s="16">
        <v>16.8</v>
      </c>
      <c r="J383" s="16">
        <f t="shared" si="12"/>
        <v>4.4000000000000004</v>
      </c>
      <c r="K383" s="16">
        <f t="shared" si="13"/>
        <v>35.483870967741922</v>
      </c>
      <c r="L383" s="13" t="s">
        <v>1173</v>
      </c>
      <c r="N383" s="8">
        <v>2014</v>
      </c>
      <c r="O383" s="13" t="s">
        <v>145</v>
      </c>
      <c r="P383" s="13" t="s">
        <v>70</v>
      </c>
      <c r="Q383" s="8" t="s">
        <v>59</v>
      </c>
      <c r="R383" s="8"/>
    </row>
    <row r="384" spans="1:20" s="2" customFormat="1" ht="28.5" customHeight="1" x14ac:dyDescent="0.2">
      <c r="A384" s="8" t="s">
        <v>451</v>
      </c>
      <c r="B384" s="8" t="s">
        <v>1171</v>
      </c>
      <c r="C384" s="8" t="s">
        <v>1172</v>
      </c>
      <c r="D384" s="8" t="s">
        <v>593</v>
      </c>
      <c r="E384" s="8"/>
      <c r="F384" s="8" t="s">
        <v>929</v>
      </c>
      <c r="G384" s="8" t="s">
        <v>21</v>
      </c>
      <c r="H384" s="16">
        <v>15.1</v>
      </c>
      <c r="I384" s="16">
        <v>18.3</v>
      </c>
      <c r="J384" s="16">
        <f t="shared" si="12"/>
        <v>3.2000000000000011</v>
      </c>
      <c r="K384" s="16">
        <f t="shared" si="13"/>
        <v>21.192052980132459</v>
      </c>
      <c r="L384" s="13"/>
      <c r="N384" s="8">
        <v>2015</v>
      </c>
      <c r="O384" s="13" t="s">
        <v>145</v>
      </c>
      <c r="P384" s="13" t="s">
        <v>70</v>
      </c>
      <c r="Q384" s="8" t="s">
        <v>59</v>
      </c>
      <c r="R384" s="8"/>
    </row>
    <row r="385" spans="1:18" s="2" customFormat="1" ht="28.5" customHeight="1" x14ac:dyDescent="0.2">
      <c r="A385" s="8" t="s">
        <v>451</v>
      </c>
      <c r="B385" s="8" t="s">
        <v>1171</v>
      </c>
      <c r="C385" s="8" t="s">
        <v>1172</v>
      </c>
      <c r="D385" s="8" t="s">
        <v>670</v>
      </c>
      <c r="E385" s="8" t="s">
        <v>18</v>
      </c>
      <c r="F385" s="8" t="s">
        <v>1239</v>
      </c>
      <c r="G385" s="8" t="s">
        <v>21</v>
      </c>
      <c r="H385" s="16">
        <v>46.8</v>
      </c>
      <c r="I385" s="16">
        <v>53.1</v>
      </c>
      <c r="J385" s="16">
        <f t="shared" ref="J385:J448" si="14">I385-H385</f>
        <v>6.3000000000000043</v>
      </c>
      <c r="K385" s="16">
        <f t="shared" ref="K385:K448" si="15">I385*100/H385-100</f>
        <v>13.461538461538467</v>
      </c>
      <c r="L385" s="13"/>
      <c r="N385" s="8">
        <v>2015</v>
      </c>
      <c r="O385" s="13" t="s">
        <v>145</v>
      </c>
      <c r="P385" s="13" t="s">
        <v>70</v>
      </c>
      <c r="Q385" s="8" t="s">
        <v>57</v>
      </c>
      <c r="R385" s="8" t="s">
        <v>412</v>
      </c>
    </row>
    <row r="386" spans="1:18" s="2" customFormat="1" ht="28.5" customHeight="1" x14ac:dyDescent="0.2">
      <c r="A386" s="8" t="s">
        <v>451</v>
      </c>
      <c r="B386" s="8" t="s">
        <v>1171</v>
      </c>
      <c r="C386" s="8" t="s">
        <v>1172</v>
      </c>
      <c r="D386" s="8" t="s">
        <v>411</v>
      </c>
      <c r="E386" s="8" t="s">
        <v>19</v>
      </c>
      <c r="F386" s="8" t="s">
        <v>783</v>
      </c>
      <c r="G386" s="8" t="s">
        <v>21</v>
      </c>
      <c r="H386" s="16">
        <v>35</v>
      </c>
      <c r="I386" s="16">
        <v>40.799999999999997</v>
      </c>
      <c r="J386" s="16">
        <f t="shared" si="14"/>
        <v>5.7999999999999972</v>
      </c>
      <c r="K386" s="16">
        <f t="shared" si="15"/>
        <v>16.571428571428555</v>
      </c>
      <c r="L386" s="13"/>
      <c r="N386" s="8">
        <v>2015</v>
      </c>
      <c r="O386" s="13" t="s">
        <v>145</v>
      </c>
      <c r="P386" s="13" t="s">
        <v>70</v>
      </c>
      <c r="Q386" s="8" t="s">
        <v>57</v>
      </c>
      <c r="R386" s="8" t="s">
        <v>414</v>
      </c>
    </row>
    <row r="387" spans="1:18" s="2" customFormat="1" ht="28.5" customHeight="1" x14ac:dyDescent="0.2">
      <c r="A387" s="8" t="s">
        <v>451</v>
      </c>
      <c r="B387" s="8" t="s">
        <v>697</v>
      </c>
      <c r="C387" s="8" t="s">
        <v>363</v>
      </c>
      <c r="D387" s="8" t="s">
        <v>670</v>
      </c>
      <c r="E387" s="8" t="s">
        <v>18</v>
      </c>
      <c r="F387" s="8" t="s">
        <v>37</v>
      </c>
      <c r="G387" s="8" t="s">
        <v>578</v>
      </c>
      <c r="H387" s="16">
        <v>40.299999999999997</v>
      </c>
      <c r="I387" s="16">
        <v>44.8</v>
      </c>
      <c r="J387" s="16">
        <f t="shared" si="14"/>
        <v>4.5</v>
      </c>
      <c r="K387" s="16">
        <f t="shared" si="15"/>
        <v>11.166253101736984</v>
      </c>
      <c r="L387" s="13" t="s">
        <v>103</v>
      </c>
      <c r="N387" s="8">
        <v>2006</v>
      </c>
      <c r="O387" s="13" t="s">
        <v>145</v>
      </c>
      <c r="P387" s="13" t="s">
        <v>70</v>
      </c>
      <c r="Q387" s="8" t="s">
        <v>57</v>
      </c>
      <c r="R387" s="8" t="s">
        <v>412</v>
      </c>
    </row>
    <row r="388" spans="1:18" s="2" customFormat="1" ht="28.5" customHeight="1" x14ac:dyDescent="0.2">
      <c r="A388" s="8" t="s">
        <v>451</v>
      </c>
      <c r="B388" s="8" t="s">
        <v>697</v>
      </c>
      <c r="C388" s="8" t="s">
        <v>362</v>
      </c>
      <c r="D388" s="8" t="s">
        <v>670</v>
      </c>
      <c r="E388" s="8" t="s">
        <v>18</v>
      </c>
      <c r="F388" s="8" t="s">
        <v>39</v>
      </c>
      <c r="G388" s="8" t="s">
        <v>578</v>
      </c>
      <c r="H388" s="16">
        <v>37</v>
      </c>
      <c r="I388" s="16">
        <v>41.5</v>
      </c>
      <c r="J388" s="16">
        <f t="shared" si="14"/>
        <v>4.5</v>
      </c>
      <c r="K388" s="16">
        <f t="shared" si="15"/>
        <v>12.162162162162161</v>
      </c>
      <c r="L388" s="13"/>
      <c r="N388" s="8">
        <v>2006</v>
      </c>
      <c r="O388" s="13" t="s">
        <v>145</v>
      </c>
      <c r="P388" s="13" t="s">
        <v>70</v>
      </c>
      <c r="Q388" s="8" t="s">
        <v>57</v>
      </c>
      <c r="R388" s="8" t="s">
        <v>412</v>
      </c>
    </row>
    <row r="389" spans="1:18" s="2" customFormat="1" ht="28.5" customHeight="1" x14ac:dyDescent="0.2">
      <c r="A389" s="8" t="s">
        <v>451</v>
      </c>
      <c r="B389" s="8" t="s">
        <v>769</v>
      </c>
      <c r="C389" s="8" t="s">
        <v>770</v>
      </c>
      <c r="D389" s="8" t="s">
        <v>670</v>
      </c>
      <c r="E389" s="8" t="s">
        <v>18</v>
      </c>
      <c r="F389" s="8" t="s">
        <v>541</v>
      </c>
      <c r="G389" s="8" t="s">
        <v>21</v>
      </c>
      <c r="H389" s="16">
        <v>42</v>
      </c>
      <c r="I389" s="16">
        <v>47</v>
      </c>
      <c r="J389" s="16">
        <f t="shared" si="14"/>
        <v>5</v>
      </c>
      <c r="K389" s="16">
        <f t="shared" si="15"/>
        <v>11.904761904761898</v>
      </c>
      <c r="L389" s="13"/>
      <c r="N389" s="8">
        <v>2009</v>
      </c>
      <c r="O389" s="13" t="s">
        <v>145</v>
      </c>
      <c r="P389" s="13" t="s">
        <v>70</v>
      </c>
      <c r="Q389" s="8" t="s">
        <v>57</v>
      </c>
      <c r="R389" s="8" t="s">
        <v>412</v>
      </c>
    </row>
    <row r="390" spans="1:18" s="2" customFormat="1" ht="28.5" customHeight="1" x14ac:dyDescent="0.2">
      <c r="A390" s="8" t="s">
        <v>451</v>
      </c>
      <c r="B390" s="8" t="s">
        <v>769</v>
      </c>
      <c r="C390" s="8" t="s">
        <v>770</v>
      </c>
      <c r="D390" s="8" t="s">
        <v>670</v>
      </c>
      <c r="E390" s="8" t="s">
        <v>18</v>
      </c>
      <c r="F390" s="8" t="s">
        <v>795</v>
      </c>
      <c r="G390" s="8" t="s">
        <v>21</v>
      </c>
      <c r="H390" s="16">
        <v>41.9</v>
      </c>
      <c r="I390" s="16">
        <v>47.2</v>
      </c>
      <c r="J390" s="16">
        <f t="shared" si="14"/>
        <v>5.3000000000000043</v>
      </c>
      <c r="K390" s="16">
        <f t="shared" si="15"/>
        <v>12.649164677804293</v>
      </c>
      <c r="L390" s="13"/>
      <c r="N390" s="8">
        <v>2009</v>
      </c>
      <c r="O390" s="13" t="s">
        <v>145</v>
      </c>
      <c r="P390" s="13" t="s">
        <v>70</v>
      </c>
      <c r="Q390" s="8" t="s">
        <v>57</v>
      </c>
      <c r="R390" s="8" t="s">
        <v>412</v>
      </c>
    </row>
    <row r="391" spans="1:18" s="2" customFormat="1" ht="28.5" customHeight="1" x14ac:dyDescent="0.2">
      <c r="A391" s="8" t="s">
        <v>451</v>
      </c>
      <c r="B391" s="8" t="s">
        <v>769</v>
      </c>
      <c r="C391" s="8" t="s">
        <v>770</v>
      </c>
      <c r="D391" s="8" t="s">
        <v>411</v>
      </c>
      <c r="E391" s="8" t="s">
        <v>19</v>
      </c>
      <c r="F391" s="8"/>
      <c r="G391" s="8" t="s">
        <v>20</v>
      </c>
      <c r="H391" s="16">
        <v>6.1</v>
      </c>
      <c r="I391" s="16">
        <v>8.1999999999999993</v>
      </c>
      <c r="J391" s="16">
        <f t="shared" si="14"/>
        <v>2.0999999999999996</v>
      </c>
      <c r="K391" s="16">
        <f t="shared" si="15"/>
        <v>34.426229508196712</v>
      </c>
      <c r="L391" s="13" t="s">
        <v>782</v>
      </c>
      <c r="N391" s="8">
        <v>2007</v>
      </c>
      <c r="O391" s="13" t="s">
        <v>145</v>
      </c>
      <c r="P391" s="13" t="s">
        <v>70</v>
      </c>
      <c r="Q391" s="8" t="s">
        <v>57</v>
      </c>
      <c r="R391" s="8" t="s">
        <v>414</v>
      </c>
    </row>
    <row r="392" spans="1:18" s="2" customFormat="1" ht="28.5" customHeight="1" x14ac:dyDescent="0.2">
      <c r="A392" s="8" t="s">
        <v>451</v>
      </c>
      <c r="B392" s="8" t="s">
        <v>769</v>
      </c>
      <c r="C392" s="8" t="s">
        <v>784</v>
      </c>
      <c r="D392" s="8" t="s">
        <v>670</v>
      </c>
      <c r="E392" s="8" t="s">
        <v>18</v>
      </c>
      <c r="F392" s="8" t="s">
        <v>785</v>
      </c>
      <c r="G392" s="8" t="s">
        <v>578</v>
      </c>
      <c r="H392" s="16">
        <v>31.3</v>
      </c>
      <c r="I392" s="16">
        <v>37.9</v>
      </c>
      <c r="J392" s="16">
        <f t="shared" si="14"/>
        <v>6.5999999999999979</v>
      </c>
      <c r="K392" s="16">
        <f t="shared" si="15"/>
        <v>21.08626198083067</v>
      </c>
      <c r="L392" s="13"/>
      <c r="N392" s="8">
        <v>2008</v>
      </c>
      <c r="O392" s="13" t="s">
        <v>145</v>
      </c>
      <c r="P392" s="13" t="s">
        <v>70</v>
      </c>
      <c r="Q392" s="8" t="s">
        <v>57</v>
      </c>
      <c r="R392" s="8" t="s">
        <v>412</v>
      </c>
    </row>
    <row r="393" spans="1:18" s="2" customFormat="1" ht="28.5" customHeight="1" x14ac:dyDescent="0.2">
      <c r="A393" s="8" t="s">
        <v>451</v>
      </c>
      <c r="B393" s="8" t="s">
        <v>769</v>
      </c>
      <c r="C393" s="8" t="s">
        <v>784</v>
      </c>
      <c r="D393" s="8" t="s">
        <v>670</v>
      </c>
      <c r="E393" s="8" t="s">
        <v>18</v>
      </c>
      <c r="F393" s="8" t="s">
        <v>785</v>
      </c>
      <c r="G393" s="8" t="s">
        <v>21</v>
      </c>
      <c r="H393" s="16">
        <v>31.3</v>
      </c>
      <c r="I393" s="16">
        <v>38.799999999999997</v>
      </c>
      <c r="J393" s="16">
        <f t="shared" si="14"/>
        <v>7.4999999999999964</v>
      </c>
      <c r="K393" s="16">
        <f t="shared" si="15"/>
        <v>23.961661341853016</v>
      </c>
      <c r="L393" s="13"/>
      <c r="N393" s="8">
        <v>2008</v>
      </c>
      <c r="O393" s="13" t="s">
        <v>145</v>
      </c>
      <c r="P393" s="13" t="s">
        <v>70</v>
      </c>
      <c r="Q393" s="8" t="s">
        <v>57</v>
      </c>
      <c r="R393" s="8" t="s">
        <v>412</v>
      </c>
    </row>
    <row r="394" spans="1:18" s="2" customFormat="1" ht="28.5" customHeight="1" x14ac:dyDescent="0.2">
      <c r="A394" s="8" t="s">
        <v>451</v>
      </c>
      <c r="B394" s="8" t="s">
        <v>769</v>
      </c>
      <c r="C394" s="8" t="s">
        <v>324</v>
      </c>
      <c r="D394" s="8" t="s">
        <v>411</v>
      </c>
      <c r="E394" s="8" t="s">
        <v>19</v>
      </c>
      <c r="F394" s="8" t="s">
        <v>783</v>
      </c>
      <c r="G394" s="8" t="s">
        <v>578</v>
      </c>
      <c r="H394" s="16">
        <v>53.7</v>
      </c>
      <c r="I394" s="16">
        <v>59.6</v>
      </c>
      <c r="J394" s="16">
        <f t="shared" si="14"/>
        <v>5.8999999999999986</v>
      </c>
      <c r="K394" s="16">
        <f t="shared" si="15"/>
        <v>10.98696461824953</v>
      </c>
      <c r="L394" s="13"/>
      <c r="N394" s="8">
        <v>2008</v>
      </c>
      <c r="O394" s="13" t="s">
        <v>145</v>
      </c>
      <c r="P394" s="13" t="s">
        <v>70</v>
      </c>
      <c r="Q394" s="8" t="s">
        <v>57</v>
      </c>
      <c r="R394" s="8" t="s">
        <v>414</v>
      </c>
    </row>
    <row r="395" spans="1:18" s="2" customFormat="1" ht="28.5" customHeight="1" x14ac:dyDescent="0.2">
      <c r="A395" s="8" t="s">
        <v>451</v>
      </c>
      <c r="B395" s="8" t="s">
        <v>769</v>
      </c>
      <c r="C395" s="8" t="s">
        <v>793</v>
      </c>
      <c r="D395" s="8" t="s">
        <v>670</v>
      </c>
      <c r="E395" s="8" t="s">
        <v>18</v>
      </c>
      <c r="F395" s="8"/>
      <c r="G395" s="8" t="s">
        <v>21</v>
      </c>
      <c r="H395" s="16">
        <v>29.3</v>
      </c>
      <c r="I395" s="16">
        <v>35.5</v>
      </c>
      <c r="J395" s="16">
        <f t="shared" si="14"/>
        <v>6.1999999999999993</v>
      </c>
      <c r="K395" s="16">
        <f t="shared" si="15"/>
        <v>21.160409556313994</v>
      </c>
      <c r="L395" s="13"/>
      <c r="N395" s="8">
        <v>2008</v>
      </c>
      <c r="O395" s="13" t="s">
        <v>145</v>
      </c>
      <c r="P395" s="13" t="s">
        <v>70</v>
      </c>
      <c r="Q395" s="8" t="s">
        <v>57</v>
      </c>
      <c r="R395" s="8" t="s">
        <v>412</v>
      </c>
    </row>
    <row r="396" spans="1:18" s="2" customFormat="1" ht="28.5" customHeight="1" x14ac:dyDescent="0.2">
      <c r="A396" s="8" t="s">
        <v>451</v>
      </c>
      <c r="B396" s="8" t="s">
        <v>769</v>
      </c>
      <c r="C396" s="8" t="s">
        <v>786</v>
      </c>
      <c r="D396" s="8" t="s">
        <v>670</v>
      </c>
      <c r="E396" s="8" t="s">
        <v>18</v>
      </c>
      <c r="F396" s="8" t="s">
        <v>788</v>
      </c>
      <c r="G396" s="8" t="s">
        <v>578</v>
      </c>
      <c r="H396" s="16">
        <v>38.1</v>
      </c>
      <c r="I396" s="16">
        <v>43.3</v>
      </c>
      <c r="J396" s="16">
        <f t="shared" si="14"/>
        <v>5.1999999999999957</v>
      </c>
      <c r="K396" s="16">
        <f t="shared" si="15"/>
        <v>13.648293963254588</v>
      </c>
      <c r="L396" s="13"/>
      <c r="N396" s="8">
        <v>2008</v>
      </c>
      <c r="O396" s="13" t="s">
        <v>145</v>
      </c>
      <c r="P396" s="13" t="s">
        <v>70</v>
      </c>
      <c r="Q396" s="8" t="s">
        <v>57</v>
      </c>
      <c r="R396" s="8" t="s">
        <v>412</v>
      </c>
    </row>
    <row r="397" spans="1:18" s="104" customFormat="1" ht="28.5" customHeight="1" x14ac:dyDescent="0.2">
      <c r="A397" s="8" t="s">
        <v>451</v>
      </c>
      <c r="B397" s="8" t="s">
        <v>769</v>
      </c>
      <c r="C397" s="8" t="s">
        <v>786</v>
      </c>
      <c r="D397" s="8" t="s">
        <v>670</v>
      </c>
      <c r="E397" s="8" t="s">
        <v>18</v>
      </c>
      <c r="F397" s="8" t="s">
        <v>788</v>
      </c>
      <c r="G397" s="8" t="s">
        <v>21</v>
      </c>
      <c r="H397" s="16">
        <v>38.1</v>
      </c>
      <c r="I397" s="16">
        <v>44.5</v>
      </c>
      <c r="J397" s="16">
        <f t="shared" si="14"/>
        <v>6.3999999999999986</v>
      </c>
      <c r="K397" s="16">
        <f t="shared" si="15"/>
        <v>16.797900262467181</v>
      </c>
      <c r="L397" s="13"/>
      <c r="N397" s="8">
        <v>2008</v>
      </c>
      <c r="O397" s="13" t="s">
        <v>145</v>
      </c>
      <c r="P397" s="13" t="s">
        <v>70</v>
      </c>
      <c r="Q397" s="8" t="s">
        <v>57</v>
      </c>
      <c r="R397" s="8" t="s">
        <v>412</v>
      </c>
    </row>
    <row r="398" spans="1:18" s="2" customFormat="1" ht="28.5" customHeight="1" x14ac:dyDescent="0.2">
      <c r="A398" s="8" t="s">
        <v>451</v>
      </c>
      <c r="B398" s="8" t="s">
        <v>769</v>
      </c>
      <c r="C398" s="8" t="s">
        <v>786</v>
      </c>
      <c r="D398" s="8" t="s">
        <v>670</v>
      </c>
      <c r="E398" s="8" t="s">
        <v>18</v>
      </c>
      <c r="F398" s="8" t="s">
        <v>787</v>
      </c>
      <c r="G398" s="8" t="s">
        <v>20</v>
      </c>
      <c r="H398" s="16">
        <v>27.3</v>
      </c>
      <c r="I398" s="16">
        <v>32.299999999999997</v>
      </c>
      <c r="J398" s="16">
        <f t="shared" si="14"/>
        <v>4.9999999999999964</v>
      </c>
      <c r="K398" s="16">
        <f t="shared" si="15"/>
        <v>18.315018315018293</v>
      </c>
      <c r="L398" s="13" t="s">
        <v>1070</v>
      </c>
      <c r="N398" s="8">
        <v>2009</v>
      </c>
      <c r="O398" s="13" t="s">
        <v>145</v>
      </c>
      <c r="P398" s="13" t="s">
        <v>70</v>
      </c>
      <c r="Q398" s="8" t="s">
        <v>57</v>
      </c>
      <c r="R398" s="8" t="s">
        <v>412</v>
      </c>
    </row>
    <row r="399" spans="1:18" s="2" customFormat="1" ht="28.5" customHeight="1" x14ac:dyDescent="0.2">
      <c r="A399" s="8" t="s">
        <v>451</v>
      </c>
      <c r="B399" s="8" t="s">
        <v>531</v>
      </c>
      <c r="C399" s="8" t="s">
        <v>176</v>
      </c>
      <c r="D399" s="8" t="s">
        <v>593</v>
      </c>
      <c r="E399" s="8"/>
      <c r="F399" s="8"/>
      <c r="G399" s="8" t="s">
        <v>20</v>
      </c>
      <c r="H399" s="16">
        <v>9.9</v>
      </c>
      <c r="I399" s="16">
        <v>13.3</v>
      </c>
      <c r="J399" s="16">
        <f t="shared" si="14"/>
        <v>3.4000000000000004</v>
      </c>
      <c r="K399" s="16">
        <f t="shared" si="15"/>
        <v>34.343434343434325</v>
      </c>
      <c r="L399" s="13" t="s">
        <v>177</v>
      </c>
      <c r="N399" s="8">
        <v>2007</v>
      </c>
      <c r="O399" s="13" t="s">
        <v>145</v>
      </c>
      <c r="P399" s="13" t="s">
        <v>70</v>
      </c>
      <c r="Q399" s="8" t="s">
        <v>59</v>
      </c>
      <c r="R399" s="8"/>
    </row>
    <row r="400" spans="1:18" s="104" customFormat="1" ht="28.5" customHeight="1" x14ac:dyDescent="0.2">
      <c r="A400" s="8" t="s">
        <v>451</v>
      </c>
      <c r="B400" s="8" t="s">
        <v>699</v>
      </c>
      <c r="C400" s="8" t="s">
        <v>739</v>
      </c>
      <c r="D400" s="8" t="s">
        <v>670</v>
      </c>
      <c r="E400" s="8" t="s">
        <v>18</v>
      </c>
      <c r="F400" s="8" t="s">
        <v>541</v>
      </c>
      <c r="G400" s="8" t="s">
        <v>20</v>
      </c>
      <c r="H400" s="16">
        <v>26.8</v>
      </c>
      <c r="I400" s="16">
        <v>31.9</v>
      </c>
      <c r="J400" s="16">
        <f t="shared" si="14"/>
        <v>5.0999999999999979</v>
      </c>
      <c r="K400" s="16">
        <f t="shared" si="15"/>
        <v>19.02985074626865</v>
      </c>
      <c r="L400" s="19"/>
      <c r="N400" s="8">
        <v>2009</v>
      </c>
      <c r="O400" s="13" t="s">
        <v>145</v>
      </c>
      <c r="P400" s="13" t="s">
        <v>70</v>
      </c>
      <c r="Q400" s="8" t="s">
        <v>57</v>
      </c>
      <c r="R400" s="8" t="s">
        <v>412</v>
      </c>
    </row>
    <row r="401" spans="1:18" s="114" customFormat="1" ht="36.75" customHeight="1" x14ac:dyDescent="0.2">
      <c r="A401" s="8" t="s">
        <v>451</v>
      </c>
      <c r="B401" s="8" t="s">
        <v>699</v>
      </c>
      <c r="C401" s="8" t="s">
        <v>739</v>
      </c>
      <c r="D401" s="8" t="s">
        <v>670</v>
      </c>
      <c r="E401" s="8" t="s">
        <v>18</v>
      </c>
      <c r="F401" s="8" t="s">
        <v>794</v>
      </c>
      <c r="G401" s="8" t="s">
        <v>578</v>
      </c>
      <c r="H401" s="16">
        <v>26.6</v>
      </c>
      <c r="I401" s="16">
        <v>33</v>
      </c>
      <c r="J401" s="16">
        <f t="shared" si="14"/>
        <v>6.3999999999999986</v>
      </c>
      <c r="K401" s="16">
        <f t="shared" si="15"/>
        <v>24.060150375939841</v>
      </c>
      <c r="L401" s="19"/>
      <c r="N401" s="8">
        <v>2009</v>
      </c>
      <c r="O401" s="13" t="s">
        <v>145</v>
      </c>
      <c r="P401" s="13" t="s">
        <v>70</v>
      </c>
      <c r="Q401" s="8" t="s">
        <v>57</v>
      </c>
      <c r="R401" s="8" t="s">
        <v>412</v>
      </c>
    </row>
    <row r="402" spans="1:18" s="114" customFormat="1" ht="36.75" customHeight="1" x14ac:dyDescent="0.2">
      <c r="A402" s="8" t="s">
        <v>451</v>
      </c>
      <c r="B402" s="8" t="s">
        <v>699</v>
      </c>
      <c r="C402" s="8" t="s">
        <v>739</v>
      </c>
      <c r="D402" s="8" t="s">
        <v>670</v>
      </c>
      <c r="E402" s="8" t="s">
        <v>18</v>
      </c>
      <c r="F402" s="8" t="s">
        <v>541</v>
      </c>
      <c r="G402" s="8" t="s">
        <v>21</v>
      </c>
      <c r="H402" s="16">
        <v>26.8</v>
      </c>
      <c r="I402" s="16">
        <v>31.9</v>
      </c>
      <c r="J402" s="16">
        <f t="shared" si="14"/>
        <v>5.0999999999999979</v>
      </c>
      <c r="K402" s="16">
        <f t="shared" si="15"/>
        <v>19.02985074626865</v>
      </c>
      <c r="L402" s="19"/>
      <c r="N402" s="8">
        <v>2009</v>
      </c>
      <c r="O402" s="13" t="s">
        <v>145</v>
      </c>
      <c r="P402" s="13" t="s">
        <v>70</v>
      </c>
      <c r="Q402" s="8" t="s">
        <v>57</v>
      </c>
      <c r="R402" s="8" t="s">
        <v>412</v>
      </c>
    </row>
    <row r="403" spans="1:18" s="64" customFormat="1" ht="28.5" customHeight="1" x14ac:dyDescent="0.2">
      <c r="A403" s="8" t="s">
        <v>451</v>
      </c>
      <c r="B403" s="8" t="s">
        <v>699</v>
      </c>
      <c r="C403" s="8" t="s">
        <v>650</v>
      </c>
      <c r="D403" s="8" t="s">
        <v>670</v>
      </c>
      <c r="E403" s="8" t="s">
        <v>18</v>
      </c>
      <c r="F403" s="8"/>
      <c r="G403" s="8" t="s">
        <v>578</v>
      </c>
      <c r="H403" s="16">
        <v>25.9</v>
      </c>
      <c r="I403" s="16">
        <v>29.3</v>
      </c>
      <c r="J403" s="16">
        <f t="shared" si="14"/>
        <v>3.4000000000000021</v>
      </c>
      <c r="K403" s="16">
        <f t="shared" si="15"/>
        <v>13.127413127413135</v>
      </c>
      <c r="L403" s="19" t="s">
        <v>557</v>
      </c>
      <c r="N403" s="8">
        <v>2007</v>
      </c>
      <c r="O403" s="13" t="s">
        <v>145</v>
      </c>
      <c r="P403" s="13" t="s">
        <v>70</v>
      </c>
      <c r="Q403" s="8" t="s">
        <v>57</v>
      </c>
      <c r="R403" s="8" t="s">
        <v>412</v>
      </c>
    </row>
    <row r="404" spans="1:18" s="64" customFormat="1" ht="28.5" customHeight="1" x14ac:dyDescent="0.2">
      <c r="A404" s="8" t="s">
        <v>451</v>
      </c>
      <c r="B404" s="8" t="s">
        <v>699</v>
      </c>
      <c r="C404" s="8" t="s">
        <v>650</v>
      </c>
      <c r="D404" s="8" t="s">
        <v>670</v>
      </c>
      <c r="E404" s="8" t="s">
        <v>18</v>
      </c>
      <c r="F404" s="8"/>
      <c r="G404" s="8" t="s">
        <v>21</v>
      </c>
      <c r="H404" s="16">
        <v>25.9</v>
      </c>
      <c r="I404" s="16">
        <v>30.6</v>
      </c>
      <c r="J404" s="16">
        <f t="shared" si="14"/>
        <v>4.7000000000000028</v>
      </c>
      <c r="K404" s="16">
        <f t="shared" si="15"/>
        <v>18.146718146718158</v>
      </c>
      <c r="L404" s="19" t="s">
        <v>557</v>
      </c>
      <c r="N404" s="8">
        <v>2007</v>
      </c>
      <c r="O404" s="13" t="s">
        <v>145</v>
      </c>
      <c r="P404" s="13" t="s">
        <v>70</v>
      </c>
      <c r="Q404" s="8" t="s">
        <v>57</v>
      </c>
      <c r="R404" s="8" t="s">
        <v>412</v>
      </c>
    </row>
    <row r="405" spans="1:18" s="87" customFormat="1" ht="28.5" customHeight="1" x14ac:dyDescent="0.2">
      <c r="A405" s="8" t="s">
        <v>451</v>
      </c>
      <c r="B405" s="8" t="s">
        <v>699</v>
      </c>
      <c r="C405" s="8" t="s">
        <v>768</v>
      </c>
      <c r="D405" s="8" t="s">
        <v>411</v>
      </c>
      <c r="E405" s="8" t="s">
        <v>19</v>
      </c>
      <c r="F405" s="8"/>
      <c r="G405" s="8" t="s">
        <v>20</v>
      </c>
      <c r="H405" s="16">
        <v>14</v>
      </c>
      <c r="I405" s="16">
        <v>17.2</v>
      </c>
      <c r="J405" s="16">
        <f t="shared" si="14"/>
        <v>3.1999999999999993</v>
      </c>
      <c r="K405" s="16">
        <f t="shared" si="15"/>
        <v>22.857142857142861</v>
      </c>
      <c r="L405" s="19"/>
      <c r="N405" s="8">
        <v>2009</v>
      </c>
      <c r="O405" s="13" t="s">
        <v>145</v>
      </c>
      <c r="P405" s="13" t="s">
        <v>70</v>
      </c>
      <c r="Q405" s="8" t="s">
        <v>57</v>
      </c>
      <c r="R405" s="8" t="s">
        <v>414</v>
      </c>
    </row>
    <row r="406" spans="1:18" s="2" customFormat="1" ht="28.5" customHeight="1" x14ac:dyDescent="0.2">
      <c r="A406" s="8" t="s">
        <v>451</v>
      </c>
      <c r="B406" s="8" t="s">
        <v>699</v>
      </c>
      <c r="C406" s="8" t="s">
        <v>768</v>
      </c>
      <c r="D406" s="8" t="s">
        <v>411</v>
      </c>
      <c r="E406" s="8" t="s">
        <v>19</v>
      </c>
      <c r="F406" s="8" t="s">
        <v>797</v>
      </c>
      <c r="G406" s="8" t="s">
        <v>20</v>
      </c>
      <c r="H406" s="16">
        <v>14.3</v>
      </c>
      <c r="I406" s="16">
        <v>18</v>
      </c>
      <c r="J406" s="16">
        <f t="shared" si="14"/>
        <v>3.6999999999999993</v>
      </c>
      <c r="K406" s="16">
        <f t="shared" si="15"/>
        <v>25.874125874125866</v>
      </c>
      <c r="L406" s="19"/>
      <c r="N406" s="8">
        <v>2009</v>
      </c>
      <c r="O406" s="13" t="s">
        <v>145</v>
      </c>
      <c r="P406" s="13" t="s">
        <v>70</v>
      </c>
      <c r="Q406" s="8" t="s">
        <v>57</v>
      </c>
      <c r="R406" s="8" t="s">
        <v>414</v>
      </c>
    </row>
    <row r="407" spans="1:18" s="2" customFormat="1" ht="28.5" customHeight="1" x14ac:dyDescent="0.2">
      <c r="A407" s="8" t="s">
        <v>451</v>
      </c>
      <c r="B407" s="8" t="s">
        <v>698</v>
      </c>
      <c r="C407" s="8" t="s">
        <v>364</v>
      </c>
      <c r="D407" s="8" t="s">
        <v>411</v>
      </c>
      <c r="E407" s="8" t="s">
        <v>19</v>
      </c>
      <c r="F407" s="8"/>
      <c r="G407" s="8" t="s">
        <v>578</v>
      </c>
      <c r="H407" s="16">
        <v>25</v>
      </c>
      <c r="I407" s="16">
        <v>30.5</v>
      </c>
      <c r="J407" s="16">
        <f t="shared" si="14"/>
        <v>5.5</v>
      </c>
      <c r="K407" s="16">
        <f t="shared" si="15"/>
        <v>22</v>
      </c>
      <c r="L407" s="13"/>
      <c r="N407" s="8">
        <v>2006</v>
      </c>
      <c r="O407" s="13" t="s">
        <v>145</v>
      </c>
      <c r="P407" s="13" t="s">
        <v>70</v>
      </c>
      <c r="Q407" s="8" t="s">
        <v>57</v>
      </c>
      <c r="R407" s="8" t="s">
        <v>414</v>
      </c>
    </row>
    <row r="408" spans="1:18" s="2" customFormat="1" ht="28.5" customHeight="1" x14ac:dyDescent="0.2">
      <c r="A408" s="8" t="s">
        <v>451</v>
      </c>
      <c r="B408" s="8" t="s">
        <v>559</v>
      </c>
      <c r="C408" s="8" t="s">
        <v>771</v>
      </c>
      <c r="D408" s="8" t="s">
        <v>670</v>
      </c>
      <c r="E408" s="8" t="s">
        <v>18</v>
      </c>
      <c r="F408" s="8" t="s">
        <v>796</v>
      </c>
      <c r="G408" s="8" t="s">
        <v>578</v>
      </c>
      <c r="H408" s="16">
        <v>30.2</v>
      </c>
      <c r="I408" s="16">
        <v>33.299999999999997</v>
      </c>
      <c r="J408" s="16">
        <f t="shared" si="14"/>
        <v>3.0999999999999979</v>
      </c>
      <c r="K408" s="16">
        <f t="shared" si="15"/>
        <v>10.264900662251648</v>
      </c>
      <c r="L408" s="19"/>
      <c r="N408" s="8">
        <v>2009</v>
      </c>
      <c r="O408" s="13" t="s">
        <v>145</v>
      </c>
      <c r="P408" s="13" t="s">
        <v>70</v>
      </c>
      <c r="Q408" s="8" t="s">
        <v>57</v>
      </c>
      <c r="R408" s="8" t="s">
        <v>412</v>
      </c>
    </row>
    <row r="409" spans="1:18" s="2" customFormat="1" ht="28.5" customHeight="1" x14ac:dyDescent="0.2">
      <c r="A409" s="8" t="s">
        <v>451</v>
      </c>
      <c r="B409" s="8" t="s">
        <v>559</v>
      </c>
      <c r="C409" s="8" t="s">
        <v>791</v>
      </c>
      <c r="D409" s="8" t="s">
        <v>670</v>
      </c>
      <c r="E409" s="8" t="s">
        <v>18</v>
      </c>
      <c r="F409" s="8" t="s">
        <v>792</v>
      </c>
      <c r="G409" s="8" t="s">
        <v>578</v>
      </c>
      <c r="H409" s="16">
        <v>22.7</v>
      </c>
      <c r="I409" s="16">
        <v>27.7</v>
      </c>
      <c r="J409" s="16">
        <f t="shared" si="14"/>
        <v>5</v>
      </c>
      <c r="K409" s="16">
        <f t="shared" si="15"/>
        <v>22.026431718061673</v>
      </c>
      <c r="L409" s="13"/>
      <c r="N409" s="8">
        <v>2008</v>
      </c>
      <c r="O409" s="13" t="s">
        <v>145</v>
      </c>
      <c r="P409" s="13" t="s">
        <v>70</v>
      </c>
      <c r="Q409" s="8" t="s">
        <v>57</v>
      </c>
      <c r="R409" s="8" t="s">
        <v>412</v>
      </c>
    </row>
    <row r="410" spans="1:18" s="2" customFormat="1" ht="28.5" customHeight="1" x14ac:dyDescent="0.2">
      <c r="A410" s="8" t="s">
        <v>451</v>
      </c>
      <c r="B410" s="8" t="s">
        <v>1225</v>
      </c>
      <c r="C410" s="8" t="s">
        <v>1172</v>
      </c>
      <c r="D410" s="8" t="s">
        <v>593</v>
      </c>
      <c r="E410" s="8"/>
      <c r="F410" s="8"/>
      <c r="G410" s="8" t="s">
        <v>20</v>
      </c>
      <c r="H410" s="16">
        <v>19.2</v>
      </c>
      <c r="I410" s="16">
        <v>22.1</v>
      </c>
      <c r="J410" s="16">
        <f t="shared" si="14"/>
        <v>2.9000000000000021</v>
      </c>
      <c r="K410" s="16">
        <f t="shared" si="15"/>
        <v>15.104166666666671</v>
      </c>
      <c r="L410" s="13" t="s">
        <v>1237</v>
      </c>
      <c r="N410" s="8">
        <v>2015</v>
      </c>
      <c r="O410" s="13" t="s">
        <v>145</v>
      </c>
      <c r="P410" s="13" t="s">
        <v>70</v>
      </c>
      <c r="Q410" s="8" t="s">
        <v>59</v>
      </c>
      <c r="R410" s="8"/>
    </row>
    <row r="411" spans="1:18" s="2" customFormat="1" ht="28.5" customHeight="1" x14ac:dyDescent="0.2">
      <c r="A411" s="8" t="s">
        <v>451</v>
      </c>
      <c r="B411" s="8" t="s">
        <v>1225</v>
      </c>
      <c r="C411" s="8" t="s">
        <v>1172</v>
      </c>
      <c r="D411" s="8" t="s">
        <v>670</v>
      </c>
      <c r="E411" s="8" t="s">
        <v>19</v>
      </c>
      <c r="F411" s="8" t="s">
        <v>1226</v>
      </c>
      <c r="G411" s="8" t="s">
        <v>20</v>
      </c>
      <c r="H411" s="16">
        <v>21.7</v>
      </c>
      <c r="I411" s="16">
        <v>25.3</v>
      </c>
      <c r="J411" s="16">
        <f t="shared" si="14"/>
        <v>3.6000000000000014</v>
      </c>
      <c r="K411" s="16">
        <f t="shared" si="15"/>
        <v>16.589861751152071</v>
      </c>
      <c r="L411" s="13" t="s">
        <v>1236</v>
      </c>
      <c r="N411" s="8">
        <v>2015</v>
      </c>
      <c r="O411" s="13" t="s">
        <v>145</v>
      </c>
      <c r="P411" s="13" t="s">
        <v>70</v>
      </c>
      <c r="Q411" s="8" t="s">
        <v>57</v>
      </c>
      <c r="R411" s="8" t="s">
        <v>414</v>
      </c>
    </row>
    <row r="412" spans="1:18" s="2" customFormat="1" ht="28.5" customHeight="1" x14ac:dyDescent="0.2">
      <c r="A412" s="8" t="s">
        <v>451</v>
      </c>
      <c r="B412" s="8" t="s">
        <v>1225</v>
      </c>
      <c r="C412" s="8" t="s">
        <v>1172</v>
      </c>
      <c r="D412" s="8" t="s">
        <v>411</v>
      </c>
      <c r="E412" s="8" t="s">
        <v>18</v>
      </c>
      <c r="F412" s="8"/>
      <c r="G412" s="8" t="s">
        <v>20</v>
      </c>
      <c r="H412" s="16">
        <v>32.6</v>
      </c>
      <c r="I412" s="16">
        <v>38.200000000000003</v>
      </c>
      <c r="J412" s="16">
        <f t="shared" si="14"/>
        <v>5.6000000000000014</v>
      </c>
      <c r="K412" s="16">
        <f t="shared" si="15"/>
        <v>17.177914110429455</v>
      </c>
      <c r="L412" s="13" t="s">
        <v>1236</v>
      </c>
      <c r="N412" s="8">
        <v>2015</v>
      </c>
      <c r="O412" s="13" t="s">
        <v>145</v>
      </c>
      <c r="P412" s="13" t="s">
        <v>70</v>
      </c>
      <c r="Q412" s="8" t="s">
        <v>57</v>
      </c>
      <c r="R412" s="8" t="s">
        <v>412</v>
      </c>
    </row>
    <row r="413" spans="1:18" s="2" customFormat="1" ht="28.5" customHeight="1" x14ac:dyDescent="0.2">
      <c r="A413" s="8" t="s">
        <v>451</v>
      </c>
      <c r="B413" s="8" t="s">
        <v>692</v>
      </c>
      <c r="C413" s="8" t="s">
        <v>648</v>
      </c>
      <c r="D413" s="8" t="s">
        <v>670</v>
      </c>
      <c r="E413" s="8" t="s">
        <v>18</v>
      </c>
      <c r="F413" s="8"/>
      <c r="G413" s="8" t="s">
        <v>20</v>
      </c>
      <c r="H413" s="16">
        <v>32.1</v>
      </c>
      <c r="I413" s="16">
        <v>38.4</v>
      </c>
      <c r="J413" s="16">
        <f t="shared" si="14"/>
        <v>6.2999999999999972</v>
      </c>
      <c r="K413" s="16">
        <f t="shared" si="15"/>
        <v>19.626168224299064</v>
      </c>
      <c r="L413" s="13"/>
      <c r="N413" s="8">
        <v>2008</v>
      </c>
      <c r="O413" s="13" t="s">
        <v>145</v>
      </c>
      <c r="P413" s="13" t="s">
        <v>70</v>
      </c>
      <c r="Q413" s="8" t="s">
        <v>57</v>
      </c>
      <c r="R413" s="8" t="s">
        <v>412</v>
      </c>
    </row>
    <row r="414" spans="1:18" s="2" customFormat="1" ht="28.5" customHeight="1" x14ac:dyDescent="0.2">
      <c r="A414" s="8" t="s">
        <v>451</v>
      </c>
      <c r="B414" s="8" t="s">
        <v>692</v>
      </c>
      <c r="C414" s="8" t="s">
        <v>648</v>
      </c>
      <c r="D414" s="8" t="s">
        <v>670</v>
      </c>
      <c r="E414" s="8" t="s">
        <v>18</v>
      </c>
      <c r="F414" s="8"/>
      <c r="G414" s="8" t="s">
        <v>20</v>
      </c>
      <c r="H414" s="16">
        <v>20.85</v>
      </c>
      <c r="I414" s="16">
        <v>29.1</v>
      </c>
      <c r="J414" s="16">
        <f t="shared" si="14"/>
        <v>8.25</v>
      </c>
      <c r="K414" s="16">
        <f t="shared" si="15"/>
        <v>39.568345323740999</v>
      </c>
      <c r="L414" s="13"/>
      <c r="N414" s="8">
        <v>2009</v>
      </c>
      <c r="O414" s="13" t="s">
        <v>145</v>
      </c>
      <c r="P414" s="13" t="s">
        <v>70</v>
      </c>
      <c r="Q414" s="8" t="s">
        <v>57</v>
      </c>
      <c r="R414" s="8" t="s">
        <v>412</v>
      </c>
    </row>
    <row r="415" spans="1:18" s="99" customFormat="1" ht="28.5" customHeight="1" x14ac:dyDescent="0.2">
      <c r="A415" s="8" t="s">
        <v>451</v>
      </c>
      <c r="B415" s="8" t="s">
        <v>692</v>
      </c>
      <c r="C415" s="8" t="s">
        <v>648</v>
      </c>
      <c r="D415" s="8" t="s">
        <v>411</v>
      </c>
      <c r="E415" s="8" t="s">
        <v>19</v>
      </c>
      <c r="F415" s="8"/>
      <c r="G415" s="8" t="s">
        <v>578</v>
      </c>
      <c r="H415" s="16">
        <v>10.3</v>
      </c>
      <c r="I415" s="16">
        <v>12.1</v>
      </c>
      <c r="J415" s="16">
        <f t="shared" si="14"/>
        <v>1.7999999999999989</v>
      </c>
      <c r="K415" s="16">
        <f t="shared" si="15"/>
        <v>17.475728155339795</v>
      </c>
      <c r="L415" s="13"/>
      <c r="N415" s="8">
        <v>2007</v>
      </c>
      <c r="O415" s="13" t="s">
        <v>145</v>
      </c>
      <c r="P415" s="13" t="s">
        <v>70</v>
      </c>
      <c r="Q415" s="8" t="s">
        <v>57</v>
      </c>
      <c r="R415" s="8" t="s">
        <v>414</v>
      </c>
    </row>
    <row r="416" spans="1:18" s="2" customFormat="1" ht="28.5" customHeight="1" x14ac:dyDescent="0.2">
      <c r="A416" s="8" t="s">
        <v>451</v>
      </c>
      <c r="B416" s="8" t="s">
        <v>692</v>
      </c>
      <c r="C416" s="8" t="s">
        <v>648</v>
      </c>
      <c r="D416" s="8" t="s">
        <v>411</v>
      </c>
      <c r="E416" s="8" t="s">
        <v>19</v>
      </c>
      <c r="F416" s="8"/>
      <c r="G416" s="8" t="s">
        <v>20</v>
      </c>
      <c r="H416" s="16">
        <v>14.35</v>
      </c>
      <c r="I416" s="16">
        <v>20.6</v>
      </c>
      <c r="J416" s="16">
        <f t="shared" si="14"/>
        <v>6.2500000000000018</v>
      </c>
      <c r="K416" s="16">
        <f t="shared" si="15"/>
        <v>43.554006968641119</v>
      </c>
      <c r="L416" s="13"/>
      <c r="N416" s="8">
        <v>2009</v>
      </c>
      <c r="O416" s="13" t="s">
        <v>145</v>
      </c>
      <c r="P416" s="13" t="s">
        <v>70</v>
      </c>
      <c r="Q416" s="8" t="s">
        <v>57</v>
      </c>
      <c r="R416" s="8" t="s">
        <v>414</v>
      </c>
    </row>
    <row r="417" spans="1:18" s="2" customFormat="1" ht="28.5" customHeight="1" x14ac:dyDescent="0.2">
      <c r="A417" s="8" t="s">
        <v>451</v>
      </c>
      <c r="B417" s="8" t="s">
        <v>692</v>
      </c>
      <c r="C417" s="8" t="s">
        <v>647</v>
      </c>
      <c r="D417" s="8" t="s">
        <v>670</v>
      </c>
      <c r="E417" s="8" t="s">
        <v>18</v>
      </c>
      <c r="F417" s="8"/>
      <c r="G417" s="8" t="s">
        <v>578</v>
      </c>
      <c r="H417" s="16">
        <v>36.799999999999997</v>
      </c>
      <c r="I417" s="16">
        <v>42.1</v>
      </c>
      <c r="J417" s="16">
        <f t="shared" si="14"/>
        <v>5.3000000000000043</v>
      </c>
      <c r="K417" s="16">
        <f t="shared" si="15"/>
        <v>14.402173913043484</v>
      </c>
      <c r="L417" s="13"/>
      <c r="N417" s="8">
        <v>2007</v>
      </c>
      <c r="O417" s="13" t="s">
        <v>145</v>
      </c>
      <c r="P417" s="13" t="s">
        <v>70</v>
      </c>
      <c r="Q417" s="8" t="s">
        <v>57</v>
      </c>
      <c r="R417" s="8" t="s">
        <v>412</v>
      </c>
    </row>
    <row r="418" spans="1:18" s="2" customFormat="1" ht="28.5" customHeight="1" x14ac:dyDescent="0.2">
      <c r="A418" s="8" t="s">
        <v>451</v>
      </c>
      <c r="B418" s="8" t="s">
        <v>692</v>
      </c>
      <c r="C418" s="8" t="s">
        <v>649</v>
      </c>
      <c r="D418" s="8" t="s">
        <v>670</v>
      </c>
      <c r="E418" s="8" t="s">
        <v>18</v>
      </c>
      <c r="F418" s="8"/>
      <c r="G418" s="8" t="s">
        <v>578</v>
      </c>
      <c r="H418" s="16">
        <v>38.1</v>
      </c>
      <c r="I418" s="16">
        <v>43.5</v>
      </c>
      <c r="J418" s="16">
        <f t="shared" si="14"/>
        <v>5.3999999999999986</v>
      </c>
      <c r="K418" s="16">
        <f t="shared" si="15"/>
        <v>14.173228346456682</v>
      </c>
      <c r="L418" s="13"/>
      <c r="N418" s="8">
        <v>2007</v>
      </c>
      <c r="O418" s="13" t="s">
        <v>145</v>
      </c>
      <c r="P418" s="13" t="s">
        <v>70</v>
      </c>
      <c r="Q418" s="8" t="s">
        <v>57</v>
      </c>
      <c r="R418" s="8" t="s">
        <v>412</v>
      </c>
    </row>
    <row r="419" spans="1:18" s="2" customFormat="1" ht="28.5" customHeight="1" x14ac:dyDescent="0.2">
      <c r="A419" s="8" t="s">
        <v>451</v>
      </c>
      <c r="B419" s="8" t="s">
        <v>692</v>
      </c>
      <c r="C419" s="8" t="s">
        <v>649</v>
      </c>
      <c r="D419" s="8" t="s">
        <v>670</v>
      </c>
      <c r="E419" s="8" t="s">
        <v>18</v>
      </c>
      <c r="F419" s="8"/>
      <c r="G419" s="8" t="s">
        <v>21</v>
      </c>
      <c r="H419" s="16">
        <v>38.1</v>
      </c>
      <c r="I419" s="16">
        <v>45.5</v>
      </c>
      <c r="J419" s="16">
        <f t="shared" si="14"/>
        <v>7.3999999999999986</v>
      </c>
      <c r="K419" s="16">
        <f t="shared" si="15"/>
        <v>19.422572178477679</v>
      </c>
      <c r="L419" s="13"/>
      <c r="N419" s="8">
        <v>2007</v>
      </c>
      <c r="O419" s="13" t="s">
        <v>145</v>
      </c>
      <c r="P419" s="13" t="s">
        <v>70</v>
      </c>
      <c r="Q419" s="8" t="s">
        <v>57</v>
      </c>
      <c r="R419" s="8" t="s">
        <v>412</v>
      </c>
    </row>
    <row r="420" spans="1:18" s="2" customFormat="1" ht="28.5" customHeight="1" x14ac:dyDescent="0.2">
      <c r="A420" s="8" t="s">
        <v>451</v>
      </c>
      <c r="B420" s="8" t="s">
        <v>692</v>
      </c>
      <c r="C420" s="8" t="s">
        <v>354</v>
      </c>
      <c r="D420" s="8" t="s">
        <v>501</v>
      </c>
      <c r="E420" s="8" t="s">
        <v>154</v>
      </c>
      <c r="F420" s="8" t="s">
        <v>80</v>
      </c>
      <c r="G420" s="8" t="s">
        <v>20</v>
      </c>
      <c r="H420" s="16">
        <v>523</v>
      </c>
      <c r="I420" s="16">
        <v>584</v>
      </c>
      <c r="J420" s="16">
        <f t="shared" si="14"/>
        <v>61</v>
      </c>
      <c r="K420" s="16">
        <f t="shared" si="15"/>
        <v>11.663479923518167</v>
      </c>
      <c r="L420" s="13" t="s">
        <v>499</v>
      </c>
      <c r="N420" s="8">
        <v>2006</v>
      </c>
      <c r="O420" s="13" t="s">
        <v>145</v>
      </c>
      <c r="P420" s="13" t="s">
        <v>70</v>
      </c>
      <c r="Q420" s="8" t="s">
        <v>58</v>
      </c>
      <c r="R420" s="8"/>
    </row>
    <row r="421" spans="1:18" s="2" customFormat="1" ht="28.5" customHeight="1" x14ac:dyDescent="0.2">
      <c r="A421" s="8" t="s">
        <v>451</v>
      </c>
      <c r="B421" s="8" t="s">
        <v>692</v>
      </c>
      <c r="C421" s="8" t="s">
        <v>354</v>
      </c>
      <c r="D421" s="8" t="s">
        <v>501</v>
      </c>
      <c r="E421" s="8" t="s">
        <v>154</v>
      </c>
      <c r="F421" s="8" t="s">
        <v>81</v>
      </c>
      <c r="G421" s="8" t="s">
        <v>20</v>
      </c>
      <c r="H421" s="16">
        <v>758</v>
      </c>
      <c r="I421" s="16">
        <v>850</v>
      </c>
      <c r="J421" s="16">
        <f t="shared" si="14"/>
        <v>92</v>
      </c>
      <c r="K421" s="16">
        <f t="shared" si="15"/>
        <v>12.137203166226911</v>
      </c>
      <c r="L421" s="13" t="s">
        <v>499</v>
      </c>
      <c r="N421" s="8">
        <v>2006</v>
      </c>
      <c r="O421" s="13" t="s">
        <v>145</v>
      </c>
      <c r="P421" s="13" t="s">
        <v>70</v>
      </c>
      <c r="Q421" s="8" t="s">
        <v>58</v>
      </c>
      <c r="R421" s="8"/>
    </row>
    <row r="422" spans="1:18" s="2" customFormat="1" ht="22.5" x14ac:dyDescent="0.2">
      <c r="A422" s="8" t="s">
        <v>451</v>
      </c>
      <c r="B422" s="8" t="s">
        <v>692</v>
      </c>
      <c r="C422" s="8" t="s">
        <v>354</v>
      </c>
      <c r="D422" s="8" t="s">
        <v>554</v>
      </c>
      <c r="E422" s="8"/>
      <c r="F422" s="8" t="s">
        <v>452</v>
      </c>
      <c r="G422" s="8" t="s">
        <v>20</v>
      </c>
      <c r="H422" s="16">
        <v>233</v>
      </c>
      <c r="I422" s="16">
        <v>287</v>
      </c>
      <c r="J422" s="16">
        <f t="shared" si="14"/>
        <v>54</v>
      </c>
      <c r="K422" s="16">
        <f t="shared" si="15"/>
        <v>23.175965665236049</v>
      </c>
      <c r="L422" s="13" t="s">
        <v>512</v>
      </c>
      <c r="N422" s="8">
        <v>2006</v>
      </c>
      <c r="O422" s="13" t="s">
        <v>145</v>
      </c>
      <c r="P422" s="13" t="s">
        <v>70</v>
      </c>
      <c r="Q422" s="8" t="s">
        <v>58</v>
      </c>
      <c r="R422" s="8"/>
    </row>
    <row r="423" spans="1:18" s="2" customFormat="1" ht="22.5" x14ac:dyDescent="0.2">
      <c r="A423" s="8" t="s">
        <v>451</v>
      </c>
      <c r="B423" s="8" t="s">
        <v>692</v>
      </c>
      <c r="C423" s="8" t="s">
        <v>354</v>
      </c>
      <c r="D423" s="8" t="s">
        <v>593</v>
      </c>
      <c r="E423" s="8"/>
      <c r="F423" s="8" t="s">
        <v>231</v>
      </c>
      <c r="G423" s="8" t="s">
        <v>21</v>
      </c>
      <c r="H423" s="16">
        <v>17.100000000000001</v>
      </c>
      <c r="I423" s="16">
        <v>19.3</v>
      </c>
      <c r="J423" s="16">
        <f t="shared" si="14"/>
        <v>2.1999999999999993</v>
      </c>
      <c r="K423" s="16">
        <f t="shared" si="15"/>
        <v>12.865497076023388</v>
      </c>
      <c r="L423" s="13" t="s">
        <v>175</v>
      </c>
      <c r="N423" s="8">
        <v>2006</v>
      </c>
      <c r="O423" s="13" t="s">
        <v>145</v>
      </c>
      <c r="P423" s="13" t="s">
        <v>70</v>
      </c>
      <c r="Q423" s="8" t="s">
        <v>59</v>
      </c>
      <c r="R423" s="8"/>
    </row>
    <row r="424" spans="1:18" s="2" customFormat="1" ht="22.5" x14ac:dyDescent="0.2">
      <c r="A424" s="8" t="s">
        <v>451</v>
      </c>
      <c r="B424" s="8" t="s">
        <v>692</v>
      </c>
      <c r="C424" s="8" t="s">
        <v>354</v>
      </c>
      <c r="D424" s="8" t="s">
        <v>621</v>
      </c>
      <c r="E424" s="8"/>
      <c r="F424" s="8" t="s">
        <v>442</v>
      </c>
      <c r="G424" s="8" t="s">
        <v>20</v>
      </c>
      <c r="H424" s="16">
        <v>212</v>
      </c>
      <c r="I424" s="16">
        <v>246</v>
      </c>
      <c r="J424" s="16">
        <f t="shared" si="14"/>
        <v>34</v>
      </c>
      <c r="K424" s="16">
        <f t="shared" si="15"/>
        <v>16.037735849056602</v>
      </c>
      <c r="L424" s="13" t="s">
        <v>505</v>
      </c>
      <c r="N424" s="8">
        <v>2006</v>
      </c>
      <c r="O424" s="13" t="s">
        <v>145</v>
      </c>
      <c r="P424" s="13" t="s">
        <v>70</v>
      </c>
      <c r="Q424" s="8" t="s">
        <v>58</v>
      </c>
      <c r="R424" s="8"/>
    </row>
    <row r="425" spans="1:18" s="2" customFormat="1" ht="39" x14ac:dyDescent="0.2">
      <c r="A425" s="8" t="s">
        <v>451</v>
      </c>
      <c r="B425" s="8" t="s">
        <v>692</v>
      </c>
      <c r="C425" s="8" t="s">
        <v>789</v>
      </c>
      <c r="D425" s="8" t="s">
        <v>670</v>
      </c>
      <c r="E425" s="8" t="s">
        <v>18</v>
      </c>
      <c r="F425" s="8" t="s">
        <v>790</v>
      </c>
      <c r="G425" s="8" t="s">
        <v>578</v>
      </c>
      <c r="H425" s="16">
        <v>50.3</v>
      </c>
      <c r="I425" s="16">
        <v>55.7</v>
      </c>
      <c r="J425" s="16">
        <f t="shared" si="14"/>
        <v>5.4000000000000057</v>
      </c>
      <c r="K425" s="16">
        <f t="shared" si="15"/>
        <v>10.73558648111333</v>
      </c>
      <c r="L425" s="13"/>
      <c r="N425" s="8">
        <v>2008</v>
      </c>
      <c r="O425" s="13" t="s">
        <v>145</v>
      </c>
      <c r="P425" s="13" t="s">
        <v>70</v>
      </c>
      <c r="Q425" s="8" t="s">
        <v>57</v>
      </c>
      <c r="R425" s="8" t="s">
        <v>412</v>
      </c>
    </row>
    <row r="426" spans="1:18" s="2" customFormat="1" ht="28.5" customHeight="1" x14ac:dyDescent="0.2">
      <c r="A426" s="8" t="s">
        <v>451</v>
      </c>
      <c r="B426" s="8" t="s">
        <v>1022</v>
      </c>
      <c r="C426" s="8" t="s">
        <v>1023</v>
      </c>
      <c r="D426" s="8" t="s">
        <v>674</v>
      </c>
      <c r="E426" s="8"/>
      <c r="F426" s="8" t="s">
        <v>1026</v>
      </c>
      <c r="G426" s="8" t="s">
        <v>20</v>
      </c>
      <c r="H426" s="16">
        <v>20.100000000000001</v>
      </c>
      <c r="I426" s="16">
        <v>22.7</v>
      </c>
      <c r="J426" s="16">
        <f t="shared" si="14"/>
        <v>2.5999999999999979</v>
      </c>
      <c r="K426" s="16">
        <f t="shared" si="15"/>
        <v>12.935323383084565</v>
      </c>
      <c r="L426" s="13"/>
      <c r="N426" s="8">
        <v>2012</v>
      </c>
      <c r="O426" s="13" t="s">
        <v>145</v>
      </c>
      <c r="P426" s="13" t="s">
        <v>70</v>
      </c>
      <c r="Q426" s="8" t="s">
        <v>1224</v>
      </c>
      <c r="R426" s="8"/>
    </row>
    <row r="427" spans="1:18" s="84" customFormat="1" ht="28.5" customHeight="1" x14ac:dyDescent="0.2">
      <c r="A427" s="8" t="s">
        <v>451</v>
      </c>
      <c r="B427" s="8" t="s">
        <v>1022</v>
      </c>
      <c r="C427" s="8" t="s">
        <v>1023</v>
      </c>
      <c r="D427" s="8" t="s">
        <v>670</v>
      </c>
      <c r="E427" s="8" t="s">
        <v>18</v>
      </c>
      <c r="F427" s="8" t="s">
        <v>1024</v>
      </c>
      <c r="G427" s="8" t="s">
        <v>20</v>
      </c>
      <c r="H427" s="16">
        <v>8.5</v>
      </c>
      <c r="I427" s="16">
        <v>10</v>
      </c>
      <c r="J427" s="16">
        <f t="shared" si="14"/>
        <v>1.5</v>
      </c>
      <c r="K427" s="16">
        <f t="shared" si="15"/>
        <v>17.647058823529406</v>
      </c>
      <c r="L427" s="13"/>
      <c r="N427" s="8">
        <v>2012</v>
      </c>
      <c r="O427" s="13" t="s">
        <v>145</v>
      </c>
      <c r="P427" s="13" t="s">
        <v>70</v>
      </c>
      <c r="Q427" s="8" t="s">
        <v>57</v>
      </c>
      <c r="R427" s="8" t="s">
        <v>412</v>
      </c>
    </row>
    <row r="428" spans="1:18" s="101" customFormat="1" ht="28.5" customHeight="1" x14ac:dyDescent="0.2">
      <c r="A428" s="8" t="s">
        <v>451</v>
      </c>
      <c r="B428" s="8" t="s">
        <v>1022</v>
      </c>
      <c r="C428" s="8" t="s">
        <v>1023</v>
      </c>
      <c r="D428" s="8" t="s">
        <v>670</v>
      </c>
      <c r="E428" s="8" t="s">
        <v>18</v>
      </c>
      <c r="F428" s="8" t="s">
        <v>1024</v>
      </c>
      <c r="G428" s="8" t="s">
        <v>20</v>
      </c>
      <c r="H428" s="16">
        <v>16.2</v>
      </c>
      <c r="I428" s="16">
        <v>19.3</v>
      </c>
      <c r="J428" s="16">
        <f t="shared" si="14"/>
        <v>3.1000000000000014</v>
      </c>
      <c r="K428" s="16">
        <f t="shared" si="15"/>
        <v>19.135802469135811</v>
      </c>
      <c r="L428" s="13"/>
      <c r="N428" s="8">
        <v>2012</v>
      </c>
      <c r="O428" s="13" t="s">
        <v>145</v>
      </c>
      <c r="P428" s="13" t="s">
        <v>70</v>
      </c>
      <c r="Q428" s="8" t="s">
        <v>57</v>
      </c>
      <c r="R428" s="8" t="s">
        <v>412</v>
      </c>
    </row>
    <row r="429" spans="1:18" s="101" customFormat="1" ht="28.5" customHeight="1" x14ac:dyDescent="0.2">
      <c r="A429" s="8" t="s">
        <v>451</v>
      </c>
      <c r="B429" s="8" t="s">
        <v>1022</v>
      </c>
      <c r="C429" s="8" t="s">
        <v>1023</v>
      </c>
      <c r="D429" s="8" t="s">
        <v>411</v>
      </c>
      <c r="E429" s="8" t="s">
        <v>19</v>
      </c>
      <c r="F429" s="8" t="s">
        <v>1025</v>
      </c>
      <c r="G429" s="8" t="s">
        <v>21</v>
      </c>
      <c r="H429" s="16">
        <v>19.399999999999999</v>
      </c>
      <c r="I429" s="16">
        <v>22</v>
      </c>
      <c r="J429" s="16">
        <f t="shared" si="14"/>
        <v>2.6000000000000014</v>
      </c>
      <c r="K429" s="16">
        <f t="shared" si="15"/>
        <v>13.402061855670112</v>
      </c>
      <c r="L429" s="13"/>
      <c r="N429" s="8">
        <v>2012</v>
      </c>
      <c r="O429" s="13" t="s">
        <v>145</v>
      </c>
      <c r="P429" s="13" t="s">
        <v>70</v>
      </c>
      <c r="Q429" s="8" t="s">
        <v>57</v>
      </c>
      <c r="R429" s="8" t="s">
        <v>414</v>
      </c>
    </row>
    <row r="430" spans="1:18" s="101" customFormat="1" ht="28.5" customHeight="1" x14ac:dyDescent="0.2">
      <c r="A430" s="8" t="s">
        <v>451</v>
      </c>
      <c r="B430" s="8" t="s">
        <v>1022</v>
      </c>
      <c r="C430" s="8" t="s">
        <v>1023</v>
      </c>
      <c r="D430" s="8" t="s">
        <v>411</v>
      </c>
      <c r="E430" s="8" t="s">
        <v>19</v>
      </c>
      <c r="F430" s="8" t="s">
        <v>1025</v>
      </c>
      <c r="G430" s="8" t="s">
        <v>21</v>
      </c>
      <c r="H430" s="16">
        <v>26.8</v>
      </c>
      <c r="I430" s="16">
        <v>30.8</v>
      </c>
      <c r="J430" s="16">
        <f t="shared" si="14"/>
        <v>4</v>
      </c>
      <c r="K430" s="16">
        <f t="shared" si="15"/>
        <v>14.925373134328353</v>
      </c>
      <c r="L430" s="13"/>
      <c r="N430" s="8">
        <v>2012</v>
      </c>
      <c r="O430" s="13" t="s">
        <v>145</v>
      </c>
      <c r="P430" s="13" t="s">
        <v>70</v>
      </c>
      <c r="Q430" s="8" t="s">
        <v>57</v>
      </c>
      <c r="R430" s="8" t="s">
        <v>414</v>
      </c>
    </row>
    <row r="431" spans="1:18" s="2" customFormat="1" ht="28.5" customHeight="1" x14ac:dyDescent="0.2">
      <c r="A431" s="8" t="s">
        <v>451</v>
      </c>
      <c r="B431" s="8" t="s">
        <v>1027</v>
      </c>
      <c r="C431" s="8" t="s">
        <v>1028</v>
      </c>
      <c r="D431" s="8" t="s">
        <v>619</v>
      </c>
      <c r="E431" s="8"/>
      <c r="F431" s="8" t="s">
        <v>1029</v>
      </c>
      <c r="G431" s="8" t="s">
        <v>21</v>
      </c>
      <c r="H431" s="16">
        <v>380</v>
      </c>
      <c r="I431" s="16">
        <v>420</v>
      </c>
      <c r="J431" s="16">
        <f t="shared" si="14"/>
        <v>40</v>
      </c>
      <c r="K431" s="16">
        <f t="shared" si="15"/>
        <v>10.526315789473685</v>
      </c>
      <c r="L431" s="13"/>
      <c r="N431" s="8">
        <v>2012</v>
      </c>
      <c r="O431" s="13" t="s">
        <v>145</v>
      </c>
      <c r="P431" s="13" t="s">
        <v>70</v>
      </c>
      <c r="Q431" s="8" t="s">
        <v>58</v>
      </c>
      <c r="R431" s="8"/>
    </row>
    <row r="432" spans="1:18" s="2" customFormat="1" ht="28.5" customHeight="1" x14ac:dyDescent="0.2">
      <c r="A432" s="8" t="s">
        <v>451</v>
      </c>
      <c r="B432" s="8" t="s">
        <v>696</v>
      </c>
      <c r="C432" s="8" t="s">
        <v>361</v>
      </c>
      <c r="D432" s="8" t="s">
        <v>670</v>
      </c>
      <c r="E432" s="8" t="s">
        <v>18</v>
      </c>
      <c r="F432" s="8" t="s">
        <v>781</v>
      </c>
      <c r="G432" s="8" t="s">
        <v>578</v>
      </c>
      <c r="H432" s="16">
        <v>42</v>
      </c>
      <c r="I432" s="16">
        <v>47.4</v>
      </c>
      <c r="J432" s="16">
        <f t="shared" si="14"/>
        <v>5.3999999999999986</v>
      </c>
      <c r="K432" s="16">
        <f t="shared" si="15"/>
        <v>12.857142857142861</v>
      </c>
      <c r="L432" s="13"/>
      <c r="N432" s="8">
        <v>2006</v>
      </c>
      <c r="O432" s="13" t="s">
        <v>145</v>
      </c>
      <c r="P432" s="13" t="s">
        <v>70</v>
      </c>
      <c r="Q432" s="8" t="s">
        <v>57</v>
      </c>
      <c r="R432" s="8" t="s">
        <v>412</v>
      </c>
    </row>
    <row r="433" spans="1:18" s="2" customFormat="1" ht="28.5" customHeight="1" x14ac:dyDescent="0.2">
      <c r="A433" s="8" t="s">
        <v>451</v>
      </c>
      <c r="B433" s="8" t="s">
        <v>1229</v>
      </c>
      <c r="C433" s="8" t="s">
        <v>1230</v>
      </c>
      <c r="D433" s="8" t="s">
        <v>670</v>
      </c>
      <c r="E433" s="8" t="s">
        <v>18</v>
      </c>
      <c r="F433" s="13" t="s">
        <v>1232</v>
      </c>
      <c r="G433" s="8" t="s">
        <v>20</v>
      </c>
      <c r="H433" s="16">
        <v>14.6</v>
      </c>
      <c r="I433" s="16">
        <v>17.399999999999999</v>
      </c>
      <c r="J433" s="16">
        <f t="shared" si="14"/>
        <v>2.7999999999999989</v>
      </c>
      <c r="K433" s="16">
        <f t="shared" si="15"/>
        <v>19.178082191780803</v>
      </c>
      <c r="L433" s="13" t="s">
        <v>1231</v>
      </c>
      <c r="N433" s="8">
        <v>2015</v>
      </c>
      <c r="O433" s="13" t="s">
        <v>145</v>
      </c>
      <c r="P433" s="13" t="s">
        <v>70</v>
      </c>
      <c r="Q433" s="8" t="s">
        <v>57</v>
      </c>
      <c r="R433" s="8" t="s">
        <v>412</v>
      </c>
    </row>
    <row r="434" spans="1:18" s="2" customFormat="1" ht="28.5" customHeight="1" x14ac:dyDescent="0.2">
      <c r="A434" s="8" t="s">
        <v>451</v>
      </c>
      <c r="B434" s="8" t="s">
        <v>1229</v>
      </c>
      <c r="C434" s="8" t="s">
        <v>1230</v>
      </c>
      <c r="D434" s="8" t="s">
        <v>670</v>
      </c>
      <c r="E434" s="8" t="s">
        <v>18</v>
      </c>
      <c r="F434" s="13" t="s">
        <v>1233</v>
      </c>
      <c r="G434" s="8" t="s">
        <v>20</v>
      </c>
      <c r="H434" s="16">
        <v>24.5</v>
      </c>
      <c r="I434" s="16">
        <v>27.9</v>
      </c>
      <c r="J434" s="16">
        <f t="shared" si="14"/>
        <v>3.3999999999999986</v>
      </c>
      <c r="K434" s="16">
        <f t="shared" si="15"/>
        <v>13.877551020408163</v>
      </c>
      <c r="L434" s="13" t="s">
        <v>1231</v>
      </c>
      <c r="N434" s="8">
        <v>2015</v>
      </c>
      <c r="O434" s="13" t="s">
        <v>145</v>
      </c>
      <c r="P434" s="13" t="s">
        <v>70</v>
      </c>
      <c r="Q434" s="8" t="s">
        <v>57</v>
      </c>
      <c r="R434" s="8" t="s">
        <v>412</v>
      </c>
    </row>
    <row r="435" spans="1:18" s="2" customFormat="1" ht="28.5" customHeight="1" x14ac:dyDescent="0.2">
      <c r="A435" s="8" t="s">
        <v>451</v>
      </c>
      <c r="B435" s="8" t="s">
        <v>1229</v>
      </c>
      <c r="C435" s="8" t="s">
        <v>1230</v>
      </c>
      <c r="D435" s="8" t="s">
        <v>670</v>
      </c>
      <c r="E435" s="8" t="s">
        <v>18</v>
      </c>
      <c r="F435" s="13" t="s">
        <v>1233</v>
      </c>
      <c r="G435" s="8" t="s">
        <v>20</v>
      </c>
      <c r="H435" s="16">
        <v>25.3</v>
      </c>
      <c r="I435" s="16">
        <v>28.8</v>
      </c>
      <c r="J435" s="16">
        <f t="shared" si="14"/>
        <v>3.5</v>
      </c>
      <c r="K435" s="16">
        <f t="shared" si="15"/>
        <v>13.833992094861657</v>
      </c>
      <c r="L435" s="13" t="s">
        <v>1231</v>
      </c>
      <c r="N435" s="8">
        <v>2015</v>
      </c>
      <c r="O435" s="13" t="s">
        <v>145</v>
      </c>
      <c r="P435" s="13" t="s">
        <v>70</v>
      </c>
      <c r="Q435" s="8" t="s">
        <v>57</v>
      </c>
      <c r="R435" s="8" t="s">
        <v>412</v>
      </c>
    </row>
    <row r="436" spans="1:18" s="2" customFormat="1" ht="28.5" customHeight="1" x14ac:dyDescent="0.2">
      <c r="A436" s="8" t="s">
        <v>451</v>
      </c>
      <c r="B436" s="8" t="s">
        <v>1229</v>
      </c>
      <c r="C436" s="8" t="s">
        <v>1230</v>
      </c>
      <c r="D436" s="8" t="s">
        <v>670</v>
      </c>
      <c r="E436" s="8" t="s">
        <v>18</v>
      </c>
      <c r="F436" s="13" t="s">
        <v>1233</v>
      </c>
      <c r="G436" s="8" t="s">
        <v>20</v>
      </c>
      <c r="H436" s="16">
        <v>23.6</v>
      </c>
      <c r="I436" s="16">
        <v>27.1</v>
      </c>
      <c r="J436" s="16">
        <f t="shared" si="14"/>
        <v>3.5</v>
      </c>
      <c r="K436" s="16">
        <f t="shared" si="15"/>
        <v>14.830508474576263</v>
      </c>
      <c r="L436" s="13" t="s">
        <v>1231</v>
      </c>
      <c r="N436" s="8">
        <v>2015</v>
      </c>
      <c r="O436" s="13" t="s">
        <v>145</v>
      </c>
      <c r="P436" s="13" t="s">
        <v>70</v>
      </c>
      <c r="Q436" s="8" t="s">
        <v>57</v>
      </c>
      <c r="R436" s="8" t="s">
        <v>412</v>
      </c>
    </row>
    <row r="437" spans="1:18" s="2" customFormat="1" ht="28.5" customHeight="1" x14ac:dyDescent="0.2">
      <c r="A437" s="124" t="s">
        <v>264</v>
      </c>
      <c r="B437" s="124" t="s">
        <v>938</v>
      </c>
      <c r="C437" s="124" t="s">
        <v>939</v>
      </c>
      <c r="D437" s="8" t="s">
        <v>621</v>
      </c>
      <c r="E437" s="8"/>
      <c r="F437" s="8" t="s">
        <v>952</v>
      </c>
      <c r="G437" s="8" t="s">
        <v>20</v>
      </c>
      <c r="H437" s="16">
        <v>50</v>
      </c>
      <c r="I437" s="16">
        <v>70</v>
      </c>
      <c r="J437" s="16">
        <f t="shared" si="14"/>
        <v>20</v>
      </c>
      <c r="K437" s="16">
        <f t="shared" si="15"/>
        <v>40</v>
      </c>
      <c r="L437" s="13" t="s">
        <v>953</v>
      </c>
      <c r="N437" s="8">
        <v>2010</v>
      </c>
      <c r="O437" s="13" t="s">
        <v>145</v>
      </c>
      <c r="P437" s="13" t="s">
        <v>68</v>
      </c>
      <c r="Q437" s="8" t="s">
        <v>58</v>
      </c>
      <c r="R437" s="8"/>
    </row>
    <row r="438" spans="1:18" s="2" customFormat="1" ht="28.5" customHeight="1" x14ac:dyDescent="0.2">
      <c r="A438" s="124" t="s">
        <v>264</v>
      </c>
      <c r="B438" s="124" t="s">
        <v>938</v>
      </c>
      <c r="C438" s="124" t="s">
        <v>1020</v>
      </c>
      <c r="D438" s="8" t="s">
        <v>619</v>
      </c>
      <c r="E438" s="8"/>
      <c r="F438" s="8" t="s">
        <v>800</v>
      </c>
      <c r="G438" s="8" t="s">
        <v>21</v>
      </c>
      <c r="H438" s="16">
        <v>170</v>
      </c>
      <c r="I438" s="16">
        <v>205</v>
      </c>
      <c r="J438" s="16">
        <f t="shared" si="14"/>
        <v>35</v>
      </c>
      <c r="K438" s="16">
        <f t="shared" si="15"/>
        <v>20.588235294117652</v>
      </c>
      <c r="L438" s="13"/>
      <c r="N438" s="8">
        <v>2011</v>
      </c>
      <c r="O438" s="13" t="s">
        <v>145</v>
      </c>
      <c r="P438" s="13" t="s">
        <v>68</v>
      </c>
      <c r="Q438" s="8" t="s">
        <v>58</v>
      </c>
      <c r="R438" s="8"/>
    </row>
    <row r="439" spans="1:18" s="2" customFormat="1" ht="28.5" customHeight="1" x14ac:dyDescent="0.2">
      <c r="A439" s="124" t="s">
        <v>264</v>
      </c>
      <c r="B439" s="124" t="s">
        <v>886</v>
      </c>
      <c r="C439" s="124" t="s">
        <v>887</v>
      </c>
      <c r="D439" s="8" t="s">
        <v>670</v>
      </c>
      <c r="E439" s="8" t="s">
        <v>18</v>
      </c>
      <c r="F439" s="8" t="s">
        <v>888</v>
      </c>
      <c r="G439" s="8" t="s">
        <v>578</v>
      </c>
      <c r="H439" s="16">
        <v>12.5</v>
      </c>
      <c r="I439" s="16">
        <v>14</v>
      </c>
      <c r="J439" s="16">
        <f t="shared" si="14"/>
        <v>1.5</v>
      </c>
      <c r="K439" s="16">
        <f t="shared" si="15"/>
        <v>12</v>
      </c>
      <c r="L439" s="13" t="s">
        <v>889</v>
      </c>
      <c r="N439" s="8">
        <v>2009</v>
      </c>
      <c r="O439" s="13" t="s">
        <v>145</v>
      </c>
      <c r="P439" s="13" t="s">
        <v>68</v>
      </c>
      <c r="Q439" s="8" t="s">
        <v>57</v>
      </c>
      <c r="R439" s="8" t="s">
        <v>412</v>
      </c>
    </row>
    <row r="440" spans="1:18" s="2" customFormat="1" ht="28.5" customHeight="1" x14ac:dyDescent="0.2">
      <c r="A440" s="8" t="s">
        <v>264</v>
      </c>
      <c r="B440" s="8" t="s">
        <v>471</v>
      </c>
      <c r="C440" s="8" t="s">
        <v>352</v>
      </c>
      <c r="D440" s="8" t="s">
        <v>600</v>
      </c>
      <c r="E440" s="8"/>
      <c r="F440" s="8"/>
      <c r="G440" s="8" t="s">
        <v>20</v>
      </c>
      <c r="H440" s="16">
        <v>240</v>
      </c>
      <c r="I440" s="16">
        <v>273</v>
      </c>
      <c r="J440" s="16">
        <f t="shared" si="14"/>
        <v>33</v>
      </c>
      <c r="K440" s="16">
        <f t="shared" si="15"/>
        <v>13.75</v>
      </c>
      <c r="L440" s="13" t="s">
        <v>496</v>
      </c>
      <c r="N440" s="8">
        <v>2006</v>
      </c>
      <c r="O440" s="13" t="s">
        <v>145</v>
      </c>
      <c r="P440" s="13" t="s">
        <v>68</v>
      </c>
      <c r="Q440" s="8" t="s">
        <v>59</v>
      </c>
      <c r="R440" s="8"/>
    </row>
    <row r="441" spans="1:18" s="2" customFormat="1" ht="28.5" customHeight="1" x14ac:dyDescent="0.2">
      <c r="A441" s="8" t="s">
        <v>264</v>
      </c>
      <c r="B441" s="8" t="s">
        <v>471</v>
      </c>
      <c r="C441" s="8" t="s">
        <v>912</v>
      </c>
      <c r="D441" s="8" t="s">
        <v>914</v>
      </c>
      <c r="E441" s="8"/>
      <c r="F441" s="8"/>
      <c r="G441" s="8" t="s">
        <v>578</v>
      </c>
      <c r="H441" s="16">
        <v>11.78</v>
      </c>
      <c r="I441" s="16">
        <v>17.3</v>
      </c>
      <c r="J441" s="16">
        <f t="shared" si="14"/>
        <v>5.5200000000000014</v>
      </c>
      <c r="K441" s="16">
        <f t="shared" si="15"/>
        <v>46.859083191850601</v>
      </c>
      <c r="L441" s="13"/>
      <c r="N441" s="8">
        <v>2010</v>
      </c>
      <c r="O441" s="13" t="s">
        <v>145</v>
      </c>
      <c r="P441" s="13" t="s">
        <v>68</v>
      </c>
      <c r="Q441" s="8" t="s">
        <v>57</v>
      </c>
      <c r="R441" s="8"/>
    </row>
    <row r="442" spans="1:18" s="2" customFormat="1" ht="28.5" customHeight="1" x14ac:dyDescent="0.2">
      <c r="A442" s="8" t="s">
        <v>264</v>
      </c>
      <c r="B442" s="8" t="s">
        <v>471</v>
      </c>
      <c r="C442" s="8" t="s">
        <v>912</v>
      </c>
      <c r="D442" s="8" t="s">
        <v>602</v>
      </c>
      <c r="E442" s="8"/>
      <c r="F442" s="8" t="s">
        <v>954</v>
      </c>
      <c r="G442" s="8" t="s">
        <v>578</v>
      </c>
      <c r="H442" s="16">
        <v>5.0999999999999996</v>
      </c>
      <c r="I442" s="16">
        <v>6.5</v>
      </c>
      <c r="J442" s="16">
        <f t="shared" si="14"/>
        <v>1.4000000000000004</v>
      </c>
      <c r="K442" s="16">
        <f t="shared" si="15"/>
        <v>27.450980392156865</v>
      </c>
      <c r="L442" s="13" t="s">
        <v>1062</v>
      </c>
      <c r="N442" s="8">
        <v>2010</v>
      </c>
      <c r="O442" s="13" t="s">
        <v>145</v>
      </c>
      <c r="P442" s="13" t="s">
        <v>68</v>
      </c>
      <c r="Q442" s="8" t="s">
        <v>59</v>
      </c>
      <c r="R442" s="8"/>
    </row>
    <row r="443" spans="1:18" s="2" customFormat="1" ht="28.5" customHeight="1" x14ac:dyDescent="0.2">
      <c r="A443" s="8" t="s">
        <v>264</v>
      </c>
      <c r="B443" s="8" t="s">
        <v>471</v>
      </c>
      <c r="C443" s="8" t="s">
        <v>912</v>
      </c>
      <c r="D443" s="8" t="s">
        <v>913</v>
      </c>
      <c r="E443" s="8"/>
      <c r="F443" s="8"/>
      <c r="G443" s="8" t="s">
        <v>578</v>
      </c>
      <c r="H443" s="16">
        <v>10.43</v>
      </c>
      <c r="I443" s="16">
        <v>11.98</v>
      </c>
      <c r="J443" s="16">
        <f t="shared" si="14"/>
        <v>1.5500000000000007</v>
      </c>
      <c r="K443" s="16">
        <f t="shared" si="15"/>
        <v>14.860977948226278</v>
      </c>
      <c r="L443" s="13"/>
      <c r="N443" s="8">
        <v>2010</v>
      </c>
      <c r="O443" s="13" t="s">
        <v>145</v>
      </c>
      <c r="P443" s="13" t="s">
        <v>68</v>
      </c>
      <c r="Q443" s="8" t="s">
        <v>57</v>
      </c>
      <c r="R443" s="8"/>
    </row>
    <row r="444" spans="1:18" s="2" customFormat="1" ht="28.5" customHeight="1" x14ac:dyDescent="0.2">
      <c r="A444" s="8" t="s">
        <v>264</v>
      </c>
      <c r="B444" s="8" t="s">
        <v>601</v>
      </c>
      <c r="C444" s="8" t="s">
        <v>1217</v>
      </c>
      <c r="D444" s="8" t="s">
        <v>593</v>
      </c>
      <c r="E444" s="125"/>
      <c r="F444" s="8" t="s">
        <v>1218</v>
      </c>
      <c r="G444" s="8" t="s">
        <v>20</v>
      </c>
      <c r="H444" s="16">
        <v>25</v>
      </c>
      <c r="I444" s="16">
        <v>30</v>
      </c>
      <c r="J444" s="16">
        <f t="shared" si="14"/>
        <v>5</v>
      </c>
      <c r="K444" s="16">
        <f t="shared" si="15"/>
        <v>20</v>
      </c>
      <c r="L444" s="13" t="s">
        <v>1219</v>
      </c>
      <c r="N444" s="8">
        <v>2015</v>
      </c>
      <c r="O444" s="13" t="s">
        <v>145</v>
      </c>
      <c r="P444" s="13" t="s">
        <v>68</v>
      </c>
      <c r="Q444" s="8" t="s">
        <v>59</v>
      </c>
      <c r="R444" s="8"/>
    </row>
    <row r="445" spans="1:18" s="2" customFormat="1" ht="28.5" customHeight="1" x14ac:dyDescent="0.2">
      <c r="A445" s="8" t="s">
        <v>264</v>
      </c>
      <c r="B445" s="8" t="s">
        <v>601</v>
      </c>
      <c r="C445" s="8" t="s">
        <v>324</v>
      </c>
      <c r="D445" s="8" t="s">
        <v>670</v>
      </c>
      <c r="E445" s="8" t="s">
        <v>19</v>
      </c>
      <c r="F445" s="8" t="s">
        <v>42</v>
      </c>
      <c r="G445" s="8" t="s">
        <v>578</v>
      </c>
      <c r="H445" s="16">
        <v>14.2</v>
      </c>
      <c r="I445" s="16">
        <v>17.5</v>
      </c>
      <c r="J445" s="16">
        <f t="shared" si="14"/>
        <v>3.3000000000000007</v>
      </c>
      <c r="K445" s="16">
        <f t="shared" si="15"/>
        <v>23.239436619718319</v>
      </c>
      <c r="L445" s="25" t="s">
        <v>635</v>
      </c>
      <c r="N445" s="8">
        <v>2008</v>
      </c>
      <c r="O445" s="13" t="s">
        <v>145</v>
      </c>
      <c r="P445" s="13" t="s">
        <v>68</v>
      </c>
      <c r="Q445" s="8" t="s">
        <v>57</v>
      </c>
      <c r="R445" s="8" t="s">
        <v>414</v>
      </c>
    </row>
    <row r="446" spans="1:18" s="2" customFormat="1" ht="28.5" customHeight="1" x14ac:dyDescent="0.2">
      <c r="A446" s="8" t="s">
        <v>264</v>
      </c>
      <c r="B446" s="8" t="s">
        <v>601</v>
      </c>
      <c r="C446" s="8" t="s">
        <v>324</v>
      </c>
      <c r="D446" s="8" t="s">
        <v>411</v>
      </c>
      <c r="E446" s="8" t="s">
        <v>19</v>
      </c>
      <c r="F446" s="8" t="s">
        <v>36</v>
      </c>
      <c r="G446" s="8" t="s">
        <v>578</v>
      </c>
      <c r="H446" s="16">
        <v>13</v>
      </c>
      <c r="I446" s="16">
        <v>15</v>
      </c>
      <c r="J446" s="16">
        <f t="shared" si="14"/>
        <v>2</v>
      </c>
      <c r="K446" s="16">
        <f t="shared" si="15"/>
        <v>15.384615384615387</v>
      </c>
      <c r="L446" s="13"/>
      <c r="N446" s="8">
        <v>2008</v>
      </c>
      <c r="O446" s="13" t="s">
        <v>145</v>
      </c>
      <c r="P446" s="13" t="s">
        <v>68</v>
      </c>
      <c r="Q446" s="8" t="s">
        <v>57</v>
      </c>
      <c r="R446" s="8" t="s">
        <v>414</v>
      </c>
    </row>
    <row r="447" spans="1:18" s="95" customFormat="1" ht="28.5" customHeight="1" x14ac:dyDescent="0.2">
      <c r="A447" s="124" t="s">
        <v>264</v>
      </c>
      <c r="B447" s="124" t="s">
        <v>1030</v>
      </c>
      <c r="C447" s="124" t="s">
        <v>1031</v>
      </c>
      <c r="D447" s="8" t="s">
        <v>1185</v>
      </c>
      <c r="E447" s="8"/>
      <c r="F447" s="8" t="s">
        <v>1186</v>
      </c>
      <c r="G447" s="8" t="s">
        <v>20</v>
      </c>
      <c r="H447" s="16">
        <v>0.91500000000000004</v>
      </c>
      <c r="I447" s="16">
        <v>1.28</v>
      </c>
      <c r="J447" s="16">
        <f t="shared" si="14"/>
        <v>0.36499999999999999</v>
      </c>
      <c r="K447" s="16">
        <f t="shared" si="15"/>
        <v>39.890710382513646</v>
      </c>
      <c r="L447" s="13" t="s">
        <v>1187</v>
      </c>
      <c r="N447" s="8">
        <v>2014</v>
      </c>
      <c r="O447" s="13" t="s">
        <v>145</v>
      </c>
      <c r="P447" s="13" t="s">
        <v>68</v>
      </c>
      <c r="Q447" s="8" t="s">
        <v>59</v>
      </c>
      <c r="R447" s="8"/>
    </row>
    <row r="448" spans="1:18" s="2" customFormat="1" ht="28.5" customHeight="1" x14ac:dyDescent="0.2">
      <c r="A448" s="124" t="s">
        <v>264</v>
      </c>
      <c r="B448" s="124" t="s">
        <v>1030</v>
      </c>
      <c r="C448" s="124" t="s">
        <v>1031</v>
      </c>
      <c r="D448" s="8" t="s">
        <v>1185</v>
      </c>
      <c r="E448" s="8"/>
      <c r="F448" s="8" t="s">
        <v>1186</v>
      </c>
      <c r="G448" s="8" t="s">
        <v>20</v>
      </c>
      <c r="H448" s="16">
        <v>152.30000000000001</v>
      </c>
      <c r="I448" s="16">
        <v>183.4</v>
      </c>
      <c r="J448" s="16">
        <f t="shared" si="14"/>
        <v>31.099999999999994</v>
      </c>
      <c r="K448" s="16">
        <f t="shared" si="15"/>
        <v>20.420223243598159</v>
      </c>
      <c r="L448" s="13" t="s">
        <v>1188</v>
      </c>
      <c r="N448" s="8">
        <v>2014</v>
      </c>
      <c r="O448" s="13" t="s">
        <v>145</v>
      </c>
      <c r="P448" s="13" t="s">
        <v>68</v>
      </c>
      <c r="Q448" s="8" t="s">
        <v>59</v>
      </c>
      <c r="R448" s="8"/>
    </row>
    <row r="449" spans="1:18" s="2" customFormat="1" ht="28.5" customHeight="1" x14ac:dyDescent="0.2">
      <c r="A449" s="124" t="s">
        <v>264</v>
      </c>
      <c r="B449" s="124" t="s">
        <v>1030</v>
      </c>
      <c r="C449" s="124" t="s">
        <v>1031</v>
      </c>
      <c r="D449" s="8" t="s">
        <v>1258</v>
      </c>
      <c r="E449" s="125"/>
      <c r="F449" s="8" t="s">
        <v>1259</v>
      </c>
      <c r="G449" s="8" t="s">
        <v>21</v>
      </c>
      <c r="H449" s="16">
        <v>1.02</v>
      </c>
      <c r="I449" s="16">
        <v>1.1499999999999999</v>
      </c>
      <c r="J449" s="16">
        <f t="shared" ref="J449:J512" si="16">I449-H449</f>
        <v>0.12999999999999989</v>
      </c>
      <c r="K449" s="16">
        <f t="shared" ref="K449:K468" si="17">I449*100/H449-100</f>
        <v>12.745098039215677</v>
      </c>
      <c r="L449" s="13" t="s">
        <v>1260</v>
      </c>
      <c r="N449" s="8">
        <v>2015</v>
      </c>
      <c r="O449" s="13" t="s">
        <v>1271</v>
      </c>
      <c r="P449" s="13" t="s">
        <v>68</v>
      </c>
      <c r="Q449" s="8" t="s">
        <v>59</v>
      </c>
      <c r="R449" s="8"/>
    </row>
    <row r="450" spans="1:18" s="2" customFormat="1" ht="28.5" customHeight="1" x14ac:dyDescent="0.2">
      <c r="A450" s="124" t="s">
        <v>264</v>
      </c>
      <c r="B450" s="124" t="s">
        <v>1030</v>
      </c>
      <c r="C450" s="124" t="s">
        <v>1031</v>
      </c>
      <c r="D450" s="8" t="s">
        <v>602</v>
      </c>
      <c r="E450" s="8"/>
      <c r="F450" s="8"/>
      <c r="G450" s="8" t="s">
        <v>20</v>
      </c>
      <c r="H450" s="16">
        <v>9.4600000000000009</v>
      </c>
      <c r="I450" s="16">
        <v>11.5</v>
      </c>
      <c r="J450" s="16">
        <f t="shared" si="16"/>
        <v>2.0399999999999991</v>
      </c>
      <c r="K450" s="16">
        <f t="shared" si="17"/>
        <v>21.564482029598295</v>
      </c>
      <c r="L450" s="13"/>
      <c r="N450" s="8">
        <v>2012</v>
      </c>
      <c r="O450" s="13" t="s">
        <v>145</v>
      </c>
      <c r="P450" s="13" t="s">
        <v>68</v>
      </c>
      <c r="Q450" s="8" t="s">
        <v>59</v>
      </c>
      <c r="R450" s="8"/>
    </row>
    <row r="451" spans="1:18" s="2" customFormat="1" ht="28.5" customHeight="1" x14ac:dyDescent="0.2">
      <c r="A451" s="124" t="s">
        <v>264</v>
      </c>
      <c r="B451" s="124" t="s">
        <v>1030</v>
      </c>
      <c r="C451" s="124" t="s">
        <v>1031</v>
      </c>
      <c r="D451" s="8" t="s">
        <v>602</v>
      </c>
      <c r="E451" s="8"/>
      <c r="F451" s="8"/>
      <c r="G451" s="8" t="s">
        <v>21</v>
      </c>
      <c r="H451" s="16">
        <v>10.7</v>
      </c>
      <c r="I451" s="16">
        <v>13</v>
      </c>
      <c r="J451" s="16">
        <f t="shared" si="16"/>
        <v>2.3000000000000007</v>
      </c>
      <c r="K451" s="16">
        <f t="shared" si="17"/>
        <v>21.495327102803742</v>
      </c>
      <c r="L451" s="13" t="s">
        <v>1261</v>
      </c>
      <c r="N451" s="8">
        <v>2015</v>
      </c>
      <c r="O451" s="13" t="s">
        <v>1271</v>
      </c>
      <c r="P451" s="13" t="s">
        <v>68</v>
      </c>
      <c r="Q451" s="8" t="s">
        <v>59</v>
      </c>
      <c r="R451" s="8"/>
    </row>
    <row r="452" spans="1:18" s="2" customFormat="1" ht="28.5" customHeight="1" x14ac:dyDescent="0.2">
      <c r="A452" s="8" t="s">
        <v>264</v>
      </c>
      <c r="B452" s="8" t="s">
        <v>1037</v>
      </c>
      <c r="C452" s="8" t="s">
        <v>1038</v>
      </c>
      <c r="D452" s="8" t="s">
        <v>593</v>
      </c>
      <c r="E452" s="8"/>
      <c r="F452" s="8" t="s">
        <v>1039</v>
      </c>
      <c r="G452" s="8" t="s">
        <v>20</v>
      </c>
      <c r="H452" s="16">
        <v>17.649999999999999</v>
      </c>
      <c r="I452" s="16">
        <v>25.48</v>
      </c>
      <c r="J452" s="16">
        <f t="shared" si="16"/>
        <v>7.8300000000000018</v>
      </c>
      <c r="K452" s="16">
        <f t="shared" si="17"/>
        <v>44.362606232294638</v>
      </c>
      <c r="L452" s="13"/>
      <c r="N452" s="8">
        <v>2012</v>
      </c>
      <c r="O452" s="13" t="s">
        <v>145</v>
      </c>
      <c r="P452" s="13" t="s">
        <v>68</v>
      </c>
      <c r="Q452" s="8" t="s">
        <v>59</v>
      </c>
      <c r="R452" s="8"/>
    </row>
    <row r="453" spans="1:18" s="2" customFormat="1" ht="28.5" customHeight="1" x14ac:dyDescent="0.2">
      <c r="A453" s="8" t="s">
        <v>264</v>
      </c>
      <c r="B453" s="8" t="s">
        <v>1037</v>
      </c>
      <c r="C453" s="8" t="s">
        <v>1038</v>
      </c>
      <c r="D453" s="8" t="s">
        <v>593</v>
      </c>
      <c r="E453" s="8"/>
      <c r="F453" s="8"/>
      <c r="G453" s="8" t="s">
        <v>20</v>
      </c>
      <c r="H453" s="16">
        <v>21.5</v>
      </c>
      <c r="I453" s="16">
        <v>25.1</v>
      </c>
      <c r="J453" s="16">
        <f t="shared" si="16"/>
        <v>3.6000000000000014</v>
      </c>
      <c r="K453" s="16">
        <f t="shared" si="17"/>
        <v>16.744186046511629</v>
      </c>
      <c r="L453" s="13" t="s">
        <v>1104</v>
      </c>
      <c r="N453" s="8">
        <v>2013</v>
      </c>
      <c r="O453" s="13" t="s">
        <v>145</v>
      </c>
      <c r="P453" s="13" t="s">
        <v>68</v>
      </c>
      <c r="Q453" s="8" t="s">
        <v>59</v>
      </c>
      <c r="R453" s="8"/>
    </row>
    <row r="454" spans="1:18" s="2" customFormat="1" ht="28.5" customHeight="1" x14ac:dyDescent="0.2">
      <c r="A454" s="8" t="s">
        <v>264</v>
      </c>
      <c r="B454" s="8" t="s">
        <v>1037</v>
      </c>
      <c r="C454" s="8" t="s">
        <v>1102</v>
      </c>
      <c r="D454" s="8" t="s">
        <v>593</v>
      </c>
      <c r="E454" s="8"/>
      <c r="F454" s="8" t="s">
        <v>1210</v>
      </c>
      <c r="G454" s="8" t="s">
        <v>20</v>
      </c>
      <c r="H454" s="16">
        <v>20.7</v>
      </c>
      <c r="I454" s="16">
        <v>24.5</v>
      </c>
      <c r="J454" s="16">
        <f t="shared" si="16"/>
        <v>3.8000000000000007</v>
      </c>
      <c r="K454" s="16">
        <f t="shared" si="17"/>
        <v>18.357487922705317</v>
      </c>
      <c r="L454" s="13"/>
      <c r="N454" s="8">
        <v>2015</v>
      </c>
      <c r="O454" s="13" t="s">
        <v>145</v>
      </c>
      <c r="P454" s="13" t="s">
        <v>68</v>
      </c>
      <c r="Q454" s="8" t="s">
        <v>59</v>
      </c>
      <c r="R454" s="8"/>
    </row>
    <row r="455" spans="1:18" s="2" customFormat="1" ht="28.5" customHeight="1" x14ac:dyDescent="0.2">
      <c r="A455" s="8" t="s">
        <v>264</v>
      </c>
      <c r="B455" s="8" t="s">
        <v>1037</v>
      </c>
      <c r="C455" s="8" t="s">
        <v>1102</v>
      </c>
      <c r="D455" s="8" t="s">
        <v>593</v>
      </c>
      <c r="E455" s="8"/>
      <c r="F455" s="8" t="s">
        <v>1211</v>
      </c>
      <c r="G455" s="8" t="s">
        <v>20</v>
      </c>
      <c r="H455" s="16">
        <v>18.899999999999999</v>
      </c>
      <c r="I455" s="16">
        <v>22.8</v>
      </c>
      <c r="J455" s="16">
        <f t="shared" si="16"/>
        <v>3.9000000000000021</v>
      </c>
      <c r="K455" s="16">
        <f t="shared" si="17"/>
        <v>20.634920634920647</v>
      </c>
      <c r="L455" s="13"/>
      <c r="N455" s="8">
        <v>2015</v>
      </c>
      <c r="O455" s="13" t="s">
        <v>145</v>
      </c>
      <c r="P455" s="13" t="s">
        <v>68</v>
      </c>
      <c r="Q455" s="8" t="s">
        <v>59</v>
      </c>
      <c r="R455" s="8"/>
    </row>
    <row r="456" spans="1:18" s="2" customFormat="1" ht="28.5" customHeight="1" x14ac:dyDescent="0.2">
      <c r="A456" s="8" t="s">
        <v>264</v>
      </c>
      <c r="B456" s="8" t="s">
        <v>1037</v>
      </c>
      <c r="C456" s="8" t="s">
        <v>1102</v>
      </c>
      <c r="D456" s="8" t="s">
        <v>670</v>
      </c>
      <c r="E456" s="8" t="s">
        <v>19</v>
      </c>
      <c r="F456" s="8"/>
      <c r="G456" s="8" t="s">
        <v>21</v>
      </c>
      <c r="H456" s="16">
        <v>15.7</v>
      </c>
      <c r="I456" s="16">
        <v>17.899999999999999</v>
      </c>
      <c r="J456" s="16">
        <f t="shared" si="16"/>
        <v>2.1999999999999993</v>
      </c>
      <c r="K456" s="16">
        <f t="shared" si="17"/>
        <v>14.01273885350318</v>
      </c>
      <c r="L456" s="13"/>
      <c r="N456" s="8">
        <v>2014</v>
      </c>
      <c r="O456" s="13" t="s">
        <v>145</v>
      </c>
      <c r="P456" s="13" t="s">
        <v>68</v>
      </c>
      <c r="Q456" s="8" t="s">
        <v>57</v>
      </c>
      <c r="R456" s="8" t="s">
        <v>414</v>
      </c>
    </row>
    <row r="457" spans="1:18" s="121" customFormat="1" ht="28.5" customHeight="1" x14ac:dyDescent="0.2">
      <c r="A457" s="8" t="s">
        <v>264</v>
      </c>
      <c r="B457" s="8" t="s">
        <v>1037</v>
      </c>
      <c r="C457" s="8" t="s">
        <v>1102</v>
      </c>
      <c r="D457" s="8" t="s">
        <v>670</v>
      </c>
      <c r="E457" s="8" t="s">
        <v>18</v>
      </c>
      <c r="F457" s="8" t="s">
        <v>891</v>
      </c>
      <c r="G457" s="8" t="s">
        <v>21</v>
      </c>
      <c r="H457" s="16">
        <v>14.3</v>
      </c>
      <c r="I457" s="16">
        <v>16.100000000000001</v>
      </c>
      <c r="J457" s="16">
        <f t="shared" si="16"/>
        <v>1.8000000000000007</v>
      </c>
      <c r="K457" s="16">
        <f t="shared" si="17"/>
        <v>12.587412587412601</v>
      </c>
      <c r="L457" s="13"/>
      <c r="N457" s="8">
        <v>2015</v>
      </c>
      <c r="O457" s="13" t="s">
        <v>145</v>
      </c>
      <c r="P457" s="13" t="s">
        <v>68</v>
      </c>
      <c r="Q457" s="8" t="s">
        <v>57</v>
      </c>
      <c r="R457" s="8" t="s">
        <v>412</v>
      </c>
    </row>
    <row r="458" spans="1:18" s="122" customFormat="1" ht="28.5" customHeight="1" x14ac:dyDescent="0.2">
      <c r="A458" s="8" t="s">
        <v>264</v>
      </c>
      <c r="B458" s="8" t="s">
        <v>1037</v>
      </c>
      <c r="C458" s="8" t="s">
        <v>1102</v>
      </c>
      <c r="D458" s="8" t="s">
        <v>670</v>
      </c>
      <c r="E458" s="8" t="s">
        <v>19</v>
      </c>
      <c r="F458" s="8" t="s">
        <v>1209</v>
      </c>
      <c r="G458" s="8" t="s">
        <v>20</v>
      </c>
      <c r="H458" s="16">
        <v>22.5</v>
      </c>
      <c r="I458" s="16">
        <v>25.1</v>
      </c>
      <c r="J458" s="16">
        <f t="shared" si="16"/>
        <v>2.6000000000000014</v>
      </c>
      <c r="K458" s="16">
        <f t="shared" si="17"/>
        <v>11.555555555555557</v>
      </c>
      <c r="L458" s="13"/>
      <c r="N458" s="8">
        <v>2015</v>
      </c>
      <c r="O458" s="13" t="s">
        <v>145</v>
      </c>
      <c r="P458" s="13" t="s">
        <v>68</v>
      </c>
      <c r="Q458" s="8" t="s">
        <v>57</v>
      </c>
      <c r="R458" s="8" t="s">
        <v>414</v>
      </c>
    </row>
    <row r="459" spans="1:18" s="122" customFormat="1" ht="28.5" customHeight="1" x14ac:dyDescent="0.2">
      <c r="A459" s="8" t="s">
        <v>264</v>
      </c>
      <c r="B459" s="8" t="s">
        <v>595</v>
      </c>
      <c r="C459" s="8" t="s">
        <v>890</v>
      </c>
      <c r="D459" s="8" t="s">
        <v>670</v>
      </c>
      <c r="E459" s="8" t="s">
        <v>18</v>
      </c>
      <c r="F459" s="8" t="s">
        <v>891</v>
      </c>
      <c r="G459" s="8" t="s">
        <v>20</v>
      </c>
      <c r="H459" s="16">
        <v>14</v>
      </c>
      <c r="I459" s="16">
        <v>16</v>
      </c>
      <c r="J459" s="16">
        <f t="shared" si="16"/>
        <v>2</v>
      </c>
      <c r="K459" s="16">
        <f t="shared" si="17"/>
        <v>14.285714285714292</v>
      </c>
      <c r="L459" s="13" t="s">
        <v>892</v>
      </c>
      <c r="N459" s="8">
        <v>2010</v>
      </c>
      <c r="O459" s="13" t="s">
        <v>145</v>
      </c>
      <c r="P459" s="13" t="s">
        <v>68</v>
      </c>
      <c r="Q459" s="8" t="s">
        <v>57</v>
      </c>
      <c r="R459" s="8" t="s">
        <v>412</v>
      </c>
    </row>
    <row r="460" spans="1:18" s="122" customFormat="1" ht="28.5" customHeight="1" x14ac:dyDescent="0.2">
      <c r="A460" s="8" t="s">
        <v>264</v>
      </c>
      <c r="B460" s="8" t="s">
        <v>595</v>
      </c>
      <c r="C460" s="8" t="s">
        <v>596</v>
      </c>
      <c r="D460" s="8" t="s">
        <v>670</v>
      </c>
      <c r="E460" s="8" t="s">
        <v>19</v>
      </c>
      <c r="F460" s="8" t="s">
        <v>41</v>
      </c>
      <c r="G460" s="8" t="s">
        <v>578</v>
      </c>
      <c r="H460" s="16">
        <v>25</v>
      </c>
      <c r="I460" s="16">
        <v>28</v>
      </c>
      <c r="J460" s="16">
        <f t="shared" si="16"/>
        <v>3</v>
      </c>
      <c r="K460" s="16">
        <f t="shared" si="17"/>
        <v>12</v>
      </c>
      <c r="L460" s="25" t="s">
        <v>636</v>
      </c>
      <c r="N460" s="8">
        <v>2008</v>
      </c>
      <c r="O460" s="13" t="s">
        <v>145</v>
      </c>
      <c r="P460" s="13" t="s">
        <v>68</v>
      </c>
      <c r="Q460" s="8" t="s">
        <v>57</v>
      </c>
      <c r="R460" s="8" t="s">
        <v>414</v>
      </c>
    </row>
    <row r="461" spans="1:18" s="122" customFormat="1" ht="28.5" customHeight="1" x14ac:dyDescent="0.2">
      <c r="A461" s="8" t="s">
        <v>264</v>
      </c>
      <c r="B461" s="8" t="s">
        <v>1105</v>
      </c>
      <c r="C461" s="8" t="s">
        <v>1108</v>
      </c>
      <c r="D461" s="8" t="s">
        <v>593</v>
      </c>
      <c r="E461" s="8"/>
      <c r="F461" s="8" t="s">
        <v>1109</v>
      </c>
      <c r="G461" s="8" t="s">
        <v>20</v>
      </c>
      <c r="H461" s="16">
        <v>12</v>
      </c>
      <c r="I461" s="16">
        <v>14</v>
      </c>
      <c r="J461" s="16">
        <f t="shared" si="16"/>
        <v>2</v>
      </c>
      <c r="K461" s="16">
        <f t="shared" si="17"/>
        <v>16.666666666666671</v>
      </c>
      <c r="L461" s="13" t="s">
        <v>1082</v>
      </c>
      <c r="N461" s="8">
        <v>2013</v>
      </c>
      <c r="O461" s="13" t="s">
        <v>145</v>
      </c>
      <c r="P461" s="13" t="s">
        <v>68</v>
      </c>
      <c r="Q461" s="8" t="s">
        <v>59</v>
      </c>
      <c r="R461" s="8"/>
    </row>
    <row r="462" spans="1:18" s="122" customFormat="1" ht="28.5" customHeight="1" x14ac:dyDescent="0.2">
      <c r="A462" s="8" t="s">
        <v>264</v>
      </c>
      <c r="B462" s="8" t="s">
        <v>1105</v>
      </c>
      <c r="C462" s="8" t="s">
        <v>1106</v>
      </c>
      <c r="D462" s="8" t="s">
        <v>593</v>
      </c>
      <c r="E462" s="8"/>
      <c r="F462" s="8" t="s">
        <v>1107</v>
      </c>
      <c r="G462" s="8" t="s">
        <v>20</v>
      </c>
      <c r="H462" s="16">
        <v>15</v>
      </c>
      <c r="I462" s="16">
        <v>18</v>
      </c>
      <c r="J462" s="16">
        <f t="shared" si="16"/>
        <v>3</v>
      </c>
      <c r="K462" s="16">
        <f t="shared" si="17"/>
        <v>20</v>
      </c>
      <c r="L462" s="13" t="s">
        <v>1082</v>
      </c>
      <c r="N462" s="8">
        <v>2013</v>
      </c>
      <c r="O462" s="13" t="s">
        <v>145</v>
      </c>
      <c r="P462" s="13" t="s">
        <v>68</v>
      </c>
      <c r="Q462" s="8" t="s">
        <v>59</v>
      </c>
      <c r="R462" s="8"/>
    </row>
    <row r="463" spans="1:18" s="122" customFormat="1" ht="28.5" customHeight="1" x14ac:dyDescent="0.2">
      <c r="A463" s="8" t="s">
        <v>264</v>
      </c>
      <c r="B463" s="8" t="s">
        <v>1133</v>
      </c>
      <c r="C463" s="8" t="s">
        <v>1134</v>
      </c>
      <c r="D463" s="8" t="s">
        <v>602</v>
      </c>
      <c r="E463" s="8"/>
      <c r="F463" s="8" t="s">
        <v>1135</v>
      </c>
      <c r="G463" s="8" t="s">
        <v>20</v>
      </c>
      <c r="H463" s="16">
        <v>11.6</v>
      </c>
      <c r="I463" s="16">
        <v>13</v>
      </c>
      <c r="J463" s="16">
        <f t="shared" si="16"/>
        <v>1.4000000000000004</v>
      </c>
      <c r="K463" s="16">
        <f t="shared" si="17"/>
        <v>12.068965517241381</v>
      </c>
      <c r="L463" s="13" t="s">
        <v>1136</v>
      </c>
      <c r="N463" s="8">
        <v>2014</v>
      </c>
      <c r="O463" s="13" t="s">
        <v>145</v>
      </c>
      <c r="P463" s="13" t="s">
        <v>68</v>
      </c>
      <c r="Q463" s="8" t="s">
        <v>59</v>
      </c>
      <c r="R463" s="8"/>
    </row>
    <row r="464" spans="1:18" s="122" customFormat="1" ht="28.5" customHeight="1" x14ac:dyDescent="0.2">
      <c r="A464" s="8" t="s">
        <v>264</v>
      </c>
      <c r="B464" s="8" t="s">
        <v>1149</v>
      </c>
      <c r="C464" s="8" t="s">
        <v>1150</v>
      </c>
      <c r="D464" s="8" t="s">
        <v>602</v>
      </c>
      <c r="E464" s="8"/>
      <c r="F464" s="8"/>
      <c r="G464" s="8" t="s">
        <v>21</v>
      </c>
      <c r="H464" s="16">
        <v>17.7</v>
      </c>
      <c r="I464" s="16">
        <v>22.6</v>
      </c>
      <c r="J464" s="16">
        <f t="shared" si="16"/>
        <v>4.9000000000000021</v>
      </c>
      <c r="K464" s="16">
        <f t="shared" si="17"/>
        <v>27.683615819209038</v>
      </c>
      <c r="L464" s="13" t="s">
        <v>1151</v>
      </c>
      <c r="N464" s="8">
        <v>2014</v>
      </c>
      <c r="O464" s="13" t="s">
        <v>145</v>
      </c>
      <c r="P464" s="13" t="s">
        <v>68</v>
      </c>
      <c r="Q464" s="8" t="s">
        <v>59</v>
      </c>
      <c r="R464" s="8"/>
    </row>
    <row r="465" spans="1:18" s="122" customFormat="1" ht="28.5" customHeight="1" x14ac:dyDescent="0.2">
      <c r="A465" s="8" t="s">
        <v>264</v>
      </c>
      <c r="B465" s="8" t="s">
        <v>798</v>
      </c>
      <c r="C465" s="8" t="s">
        <v>936</v>
      </c>
      <c r="D465" s="8" t="s">
        <v>619</v>
      </c>
      <c r="E465" s="8"/>
      <c r="F465" s="8" t="s">
        <v>800</v>
      </c>
      <c r="G465" s="8" t="s">
        <v>21</v>
      </c>
      <c r="H465" s="16">
        <v>120</v>
      </c>
      <c r="I465" s="16">
        <v>140</v>
      </c>
      <c r="J465" s="16">
        <f t="shared" si="16"/>
        <v>20</v>
      </c>
      <c r="K465" s="16">
        <f t="shared" si="17"/>
        <v>16.666666666666671</v>
      </c>
      <c r="L465" s="13" t="s">
        <v>937</v>
      </c>
      <c r="N465" s="8">
        <v>2010</v>
      </c>
      <c r="O465" s="13" t="s">
        <v>145</v>
      </c>
      <c r="P465" s="13" t="s">
        <v>68</v>
      </c>
      <c r="Q465" s="8" t="s">
        <v>58</v>
      </c>
      <c r="R465" s="8"/>
    </row>
    <row r="466" spans="1:18" s="122" customFormat="1" ht="28.5" customHeight="1" x14ac:dyDescent="0.2">
      <c r="A466" s="8" t="s">
        <v>264</v>
      </c>
      <c r="B466" s="8" t="s">
        <v>798</v>
      </c>
      <c r="C466" s="8" t="s">
        <v>799</v>
      </c>
      <c r="D466" s="8" t="s">
        <v>501</v>
      </c>
      <c r="E466" s="8" t="s">
        <v>154</v>
      </c>
      <c r="F466" s="8" t="s">
        <v>860</v>
      </c>
      <c r="G466" s="8" t="s">
        <v>20</v>
      </c>
      <c r="H466" s="16">
        <v>430</v>
      </c>
      <c r="I466" s="16">
        <v>630</v>
      </c>
      <c r="J466" s="16">
        <f t="shared" si="16"/>
        <v>200</v>
      </c>
      <c r="K466" s="16">
        <f t="shared" si="17"/>
        <v>46.511627906976742</v>
      </c>
      <c r="L466" s="13"/>
      <c r="N466" s="8">
        <v>2009</v>
      </c>
      <c r="O466" s="13" t="s">
        <v>145</v>
      </c>
      <c r="P466" s="13" t="s">
        <v>68</v>
      </c>
      <c r="Q466" s="8" t="s">
        <v>58</v>
      </c>
      <c r="R466" s="8"/>
    </row>
    <row r="467" spans="1:18" s="104" customFormat="1" ht="28.5" customHeight="1" x14ac:dyDescent="0.2">
      <c r="A467" s="8" t="s">
        <v>264</v>
      </c>
      <c r="B467" s="8" t="s">
        <v>798</v>
      </c>
      <c r="C467" s="8" t="s">
        <v>799</v>
      </c>
      <c r="D467" s="8" t="s">
        <v>619</v>
      </c>
      <c r="E467" s="8"/>
      <c r="F467" s="8" t="s">
        <v>800</v>
      </c>
      <c r="G467" s="8" t="s">
        <v>21</v>
      </c>
      <c r="H467" s="16">
        <v>115</v>
      </c>
      <c r="I467" s="16">
        <v>170</v>
      </c>
      <c r="J467" s="16">
        <f t="shared" si="16"/>
        <v>55</v>
      </c>
      <c r="K467" s="16">
        <f t="shared" si="17"/>
        <v>47.826086956521749</v>
      </c>
      <c r="L467" s="13" t="s">
        <v>1060</v>
      </c>
      <c r="N467" s="8">
        <v>2009</v>
      </c>
      <c r="O467" s="13" t="s">
        <v>145</v>
      </c>
      <c r="P467" s="13" t="s">
        <v>68</v>
      </c>
      <c r="Q467" s="8" t="s">
        <v>58</v>
      </c>
      <c r="R467" s="8"/>
    </row>
    <row r="468" spans="1:18" s="2" customFormat="1" ht="49.5" customHeight="1" x14ac:dyDescent="0.2">
      <c r="A468" s="8" t="s">
        <v>264</v>
      </c>
      <c r="B468" s="8" t="s">
        <v>798</v>
      </c>
      <c r="C468" s="8" t="s">
        <v>799</v>
      </c>
      <c r="D468" s="8" t="s">
        <v>619</v>
      </c>
      <c r="E468" s="8"/>
      <c r="F468" s="8" t="s">
        <v>800</v>
      </c>
      <c r="G468" s="8" t="s">
        <v>21</v>
      </c>
      <c r="H468" s="16">
        <v>270</v>
      </c>
      <c r="I468" s="16">
        <v>350</v>
      </c>
      <c r="J468" s="16">
        <f t="shared" si="16"/>
        <v>80</v>
      </c>
      <c r="K468" s="16">
        <f t="shared" si="17"/>
        <v>29.629629629629619</v>
      </c>
      <c r="L468" s="13" t="s">
        <v>1061</v>
      </c>
      <c r="N468" s="8">
        <v>2009</v>
      </c>
      <c r="O468" s="13" t="s">
        <v>145</v>
      </c>
      <c r="P468" s="13" t="s">
        <v>68</v>
      </c>
      <c r="Q468" s="8" t="s">
        <v>58</v>
      </c>
      <c r="R468" s="8"/>
    </row>
    <row r="469" spans="1:18" s="104" customFormat="1" ht="24" x14ac:dyDescent="0.2">
      <c r="A469" s="8" t="s">
        <v>264</v>
      </c>
      <c r="B469" s="8" t="s">
        <v>798</v>
      </c>
      <c r="C469" s="8" t="s">
        <v>870</v>
      </c>
      <c r="D469" s="8" t="s">
        <v>506</v>
      </c>
      <c r="E469" s="8"/>
      <c r="F469" s="8"/>
      <c r="G469" s="8" t="s">
        <v>20</v>
      </c>
      <c r="H469" s="16" t="s">
        <v>871</v>
      </c>
      <c r="I469" s="16" t="s">
        <v>872</v>
      </c>
      <c r="J469" s="16">
        <v>2</v>
      </c>
      <c r="K469" s="16">
        <v>20</v>
      </c>
      <c r="L469" s="28" t="s">
        <v>876</v>
      </c>
      <c r="N469" s="8">
        <v>2009</v>
      </c>
      <c r="O469" s="13" t="s">
        <v>145</v>
      </c>
      <c r="P469" s="13" t="s">
        <v>68</v>
      </c>
      <c r="Q469" s="8" t="s">
        <v>58</v>
      </c>
      <c r="R469" s="8"/>
    </row>
    <row r="470" spans="1:18" s="2" customFormat="1" ht="28.5" customHeight="1" x14ac:dyDescent="0.2">
      <c r="A470" s="8" t="s">
        <v>264</v>
      </c>
      <c r="B470" s="8" t="s">
        <v>798</v>
      </c>
      <c r="C470" s="8" t="s">
        <v>926</v>
      </c>
      <c r="D470" s="8" t="s">
        <v>410</v>
      </c>
      <c r="E470" s="8"/>
      <c r="F470" s="8" t="s">
        <v>1032</v>
      </c>
      <c r="G470" s="8" t="s">
        <v>20</v>
      </c>
      <c r="H470" s="16">
        <v>12.5</v>
      </c>
      <c r="I470" s="16">
        <v>15</v>
      </c>
      <c r="J470" s="16">
        <f t="shared" ref="J470:J501" si="18">I470-H470</f>
        <v>2.5</v>
      </c>
      <c r="K470" s="16">
        <f t="shared" ref="K470:K501" si="19">I470*100/H470-100</f>
        <v>20</v>
      </c>
      <c r="L470" s="13" t="s">
        <v>927</v>
      </c>
      <c r="N470" s="8">
        <v>2012</v>
      </c>
      <c r="O470" s="13" t="s">
        <v>145</v>
      </c>
      <c r="P470" s="13" t="s">
        <v>68</v>
      </c>
      <c r="Q470" s="8" t="s">
        <v>59</v>
      </c>
      <c r="R470" s="8"/>
    </row>
    <row r="471" spans="1:18" s="2" customFormat="1" ht="28.5" customHeight="1" x14ac:dyDescent="0.2">
      <c r="A471" s="8" t="s">
        <v>264</v>
      </c>
      <c r="B471" s="8" t="s">
        <v>798</v>
      </c>
      <c r="C471" s="8" t="s">
        <v>950</v>
      </c>
      <c r="D471" s="8" t="s">
        <v>501</v>
      </c>
      <c r="E471" s="8"/>
      <c r="F471" s="8" t="s">
        <v>951</v>
      </c>
      <c r="G471" s="8" t="s">
        <v>20</v>
      </c>
      <c r="H471" s="16">
        <v>300</v>
      </c>
      <c r="I471" s="16">
        <v>490</v>
      </c>
      <c r="J471" s="16">
        <f t="shared" si="18"/>
        <v>190</v>
      </c>
      <c r="K471" s="16">
        <f t="shared" si="19"/>
        <v>63.333333333333343</v>
      </c>
      <c r="L471" s="13"/>
      <c r="N471" s="8">
        <v>2010</v>
      </c>
      <c r="O471" s="13" t="s">
        <v>145</v>
      </c>
      <c r="P471" s="13" t="s">
        <v>68</v>
      </c>
      <c r="Q471" s="8" t="s">
        <v>58</v>
      </c>
      <c r="R471" s="8"/>
    </row>
    <row r="472" spans="1:18" s="2" customFormat="1" ht="28.5" customHeight="1" x14ac:dyDescent="0.2">
      <c r="A472" s="8" t="s">
        <v>264</v>
      </c>
      <c r="B472" s="8" t="s">
        <v>798</v>
      </c>
      <c r="C472" s="8" t="s">
        <v>993</v>
      </c>
      <c r="D472" s="8" t="s">
        <v>619</v>
      </c>
      <c r="E472" s="8"/>
      <c r="F472" s="8" t="s">
        <v>800</v>
      </c>
      <c r="G472" s="8" t="s">
        <v>21</v>
      </c>
      <c r="H472" s="16">
        <v>158</v>
      </c>
      <c r="I472" s="16">
        <v>192</v>
      </c>
      <c r="J472" s="16">
        <f t="shared" si="18"/>
        <v>34</v>
      </c>
      <c r="K472" s="16">
        <f t="shared" si="19"/>
        <v>21.518987341772146</v>
      </c>
      <c r="L472" s="13"/>
      <c r="N472" s="8">
        <v>2011</v>
      </c>
      <c r="O472" s="13" t="s">
        <v>145</v>
      </c>
      <c r="P472" s="13" t="s">
        <v>68</v>
      </c>
      <c r="Q472" s="8" t="s">
        <v>58</v>
      </c>
      <c r="R472" s="8"/>
    </row>
    <row r="473" spans="1:18" s="2" customFormat="1" ht="28.5" customHeight="1" x14ac:dyDescent="0.2">
      <c r="A473" s="8" t="s">
        <v>264</v>
      </c>
      <c r="B473" s="8" t="s">
        <v>1144</v>
      </c>
      <c r="C473" s="8" t="s">
        <v>1145</v>
      </c>
      <c r="D473" s="8" t="s">
        <v>593</v>
      </c>
      <c r="E473" s="8"/>
      <c r="F473" s="8"/>
      <c r="G473" s="8" t="s">
        <v>20</v>
      </c>
      <c r="H473" s="16">
        <v>11</v>
      </c>
      <c r="I473" s="16">
        <v>14</v>
      </c>
      <c r="J473" s="16">
        <f t="shared" si="18"/>
        <v>3</v>
      </c>
      <c r="K473" s="16">
        <f t="shared" si="19"/>
        <v>27.272727272727266</v>
      </c>
      <c r="L473" s="13" t="s">
        <v>1146</v>
      </c>
      <c r="N473" s="8">
        <v>2014</v>
      </c>
      <c r="O473" s="13" t="s">
        <v>145</v>
      </c>
      <c r="P473" s="13" t="s">
        <v>68</v>
      </c>
      <c r="Q473" s="8" t="s">
        <v>59</v>
      </c>
      <c r="R473" s="8"/>
    </row>
    <row r="474" spans="1:18" s="2" customFormat="1" ht="28.5" customHeight="1" x14ac:dyDescent="0.2">
      <c r="A474" s="8" t="s">
        <v>264</v>
      </c>
      <c r="B474" s="8" t="s">
        <v>1101</v>
      </c>
      <c r="C474" s="8" t="s">
        <v>1102</v>
      </c>
      <c r="D474" s="8" t="s">
        <v>241</v>
      </c>
      <c r="E474" s="8"/>
      <c r="F474" s="8"/>
      <c r="G474" s="8" t="s">
        <v>21</v>
      </c>
      <c r="H474" s="16">
        <v>6.9</v>
      </c>
      <c r="I474" s="16">
        <v>8.6999999999999993</v>
      </c>
      <c r="J474" s="16">
        <f t="shared" si="18"/>
        <v>1.7999999999999989</v>
      </c>
      <c r="K474" s="16">
        <f t="shared" si="19"/>
        <v>26.086956521739111</v>
      </c>
      <c r="L474" s="13"/>
      <c r="N474" s="8">
        <v>2013</v>
      </c>
      <c r="O474" s="13" t="s">
        <v>145</v>
      </c>
      <c r="P474" s="13" t="s">
        <v>68</v>
      </c>
      <c r="Q474" s="8" t="s">
        <v>59</v>
      </c>
      <c r="R474" s="8"/>
    </row>
    <row r="475" spans="1:18" s="2" customFormat="1" ht="28.5" customHeight="1" x14ac:dyDescent="0.2">
      <c r="A475" s="8" t="s">
        <v>264</v>
      </c>
      <c r="B475" s="8" t="s">
        <v>1101</v>
      </c>
      <c r="C475" s="8" t="s">
        <v>1102</v>
      </c>
      <c r="D475" s="8" t="s">
        <v>1103</v>
      </c>
      <c r="E475" s="8"/>
      <c r="F475" s="8"/>
      <c r="G475" s="8" t="s">
        <v>21</v>
      </c>
      <c r="H475" s="16">
        <v>12.8</v>
      </c>
      <c r="I475" s="16">
        <v>15</v>
      </c>
      <c r="J475" s="16">
        <f t="shared" si="18"/>
        <v>2.1999999999999993</v>
      </c>
      <c r="K475" s="16">
        <f t="shared" si="19"/>
        <v>17.1875</v>
      </c>
      <c r="L475" s="13"/>
      <c r="N475" s="8">
        <v>2013</v>
      </c>
      <c r="O475" s="13" t="s">
        <v>145</v>
      </c>
      <c r="P475" s="13" t="s">
        <v>68</v>
      </c>
      <c r="Q475" s="8" t="s">
        <v>1224</v>
      </c>
      <c r="R475" s="8"/>
    </row>
    <row r="476" spans="1:18" s="2" customFormat="1" ht="28.5" customHeight="1" x14ac:dyDescent="0.2">
      <c r="A476" s="8" t="s">
        <v>264</v>
      </c>
      <c r="B476" s="8" t="s">
        <v>1101</v>
      </c>
      <c r="C476" s="8" t="s">
        <v>1102</v>
      </c>
      <c r="D476" s="8" t="s">
        <v>670</v>
      </c>
      <c r="E476" s="8" t="s">
        <v>19</v>
      </c>
      <c r="F476" s="8"/>
      <c r="G476" s="8" t="s">
        <v>21</v>
      </c>
      <c r="H476" s="16">
        <v>17.2</v>
      </c>
      <c r="I476" s="16">
        <v>19.8</v>
      </c>
      <c r="J476" s="16">
        <f t="shared" si="18"/>
        <v>2.6000000000000014</v>
      </c>
      <c r="K476" s="16">
        <f t="shared" si="19"/>
        <v>15.116279069767444</v>
      </c>
      <c r="L476" s="13"/>
      <c r="N476" s="8">
        <v>2013</v>
      </c>
      <c r="O476" s="13" t="s">
        <v>145</v>
      </c>
      <c r="P476" s="13" t="s">
        <v>68</v>
      </c>
      <c r="Q476" s="8" t="s">
        <v>57</v>
      </c>
      <c r="R476" s="8" t="s">
        <v>414</v>
      </c>
    </row>
    <row r="477" spans="1:18" s="2" customFormat="1" ht="28.5" customHeight="1" x14ac:dyDescent="0.2">
      <c r="A477" s="8" t="s">
        <v>262</v>
      </c>
      <c r="B477" s="8" t="s">
        <v>579</v>
      </c>
      <c r="C477" s="8" t="s">
        <v>318</v>
      </c>
      <c r="D477" s="8" t="s">
        <v>670</v>
      </c>
      <c r="E477" s="8" t="s">
        <v>18</v>
      </c>
      <c r="F477" s="8" t="s">
        <v>542</v>
      </c>
      <c r="G477" s="8" t="s">
        <v>21</v>
      </c>
      <c r="H477" s="16">
        <v>15</v>
      </c>
      <c r="I477" s="16">
        <v>21.3</v>
      </c>
      <c r="J477" s="16">
        <f t="shared" si="18"/>
        <v>6.3000000000000007</v>
      </c>
      <c r="K477" s="16">
        <f t="shared" si="19"/>
        <v>42</v>
      </c>
      <c r="L477" s="13" t="s">
        <v>763</v>
      </c>
      <c r="N477" s="8">
        <v>2008</v>
      </c>
      <c r="O477" s="13" t="s">
        <v>145</v>
      </c>
      <c r="P477" s="13" t="s">
        <v>68</v>
      </c>
      <c r="Q477" s="8" t="s">
        <v>57</v>
      </c>
      <c r="R477" s="8" t="s">
        <v>412</v>
      </c>
    </row>
    <row r="478" spans="1:18" s="2" customFormat="1" ht="28.5" customHeight="1" x14ac:dyDescent="0.2">
      <c r="A478" s="8" t="s">
        <v>262</v>
      </c>
      <c r="B478" s="8" t="s">
        <v>65</v>
      </c>
      <c r="C478" s="8" t="s">
        <v>676</v>
      </c>
      <c r="D478" s="8" t="s">
        <v>183</v>
      </c>
      <c r="E478" s="8"/>
      <c r="F478" s="8" t="s">
        <v>228</v>
      </c>
      <c r="G478" s="8" t="s">
        <v>578</v>
      </c>
      <c r="H478" s="16">
        <v>35</v>
      </c>
      <c r="I478" s="16">
        <v>40</v>
      </c>
      <c r="J478" s="16">
        <f t="shared" si="18"/>
        <v>5</v>
      </c>
      <c r="K478" s="16">
        <f t="shared" si="19"/>
        <v>14.285714285714292</v>
      </c>
      <c r="L478" s="13"/>
      <c r="N478" s="8">
        <v>2007</v>
      </c>
      <c r="O478" s="13" t="s">
        <v>145</v>
      </c>
      <c r="P478" s="13" t="s">
        <v>68</v>
      </c>
      <c r="Q478" s="8" t="s">
        <v>57</v>
      </c>
      <c r="R478" s="8"/>
    </row>
    <row r="479" spans="1:18" s="96" customFormat="1" ht="28.5" customHeight="1" x14ac:dyDescent="0.2">
      <c r="A479" s="8" t="s">
        <v>262</v>
      </c>
      <c r="B479" s="8" t="s">
        <v>286</v>
      </c>
      <c r="C479" s="8" t="s">
        <v>389</v>
      </c>
      <c r="D479" s="8" t="s">
        <v>501</v>
      </c>
      <c r="E479" s="8" t="s">
        <v>154</v>
      </c>
      <c r="F479" s="8" t="s">
        <v>75</v>
      </c>
      <c r="G479" s="8" t="s">
        <v>21</v>
      </c>
      <c r="H479" s="16">
        <v>322</v>
      </c>
      <c r="I479" s="16">
        <v>410</v>
      </c>
      <c r="J479" s="16">
        <f t="shared" si="18"/>
        <v>88</v>
      </c>
      <c r="K479" s="16">
        <f t="shared" si="19"/>
        <v>27.329192546583855</v>
      </c>
      <c r="L479" s="20" t="s">
        <v>140</v>
      </c>
      <c r="N479" s="8">
        <v>2007</v>
      </c>
      <c r="O479" s="13" t="s">
        <v>145</v>
      </c>
      <c r="P479" s="13" t="s">
        <v>68</v>
      </c>
      <c r="Q479" s="8" t="s">
        <v>58</v>
      </c>
      <c r="R479" s="8"/>
    </row>
    <row r="480" spans="1:18" s="96" customFormat="1" ht="28.5" customHeight="1" x14ac:dyDescent="0.2">
      <c r="A480" s="8" t="s">
        <v>267</v>
      </c>
      <c r="B480" s="8" t="s">
        <v>630</v>
      </c>
      <c r="C480" s="8" t="s">
        <v>336</v>
      </c>
      <c r="D480" s="8" t="s">
        <v>619</v>
      </c>
      <c r="E480" s="8"/>
      <c r="F480" s="8"/>
      <c r="G480" s="8" t="s">
        <v>21</v>
      </c>
      <c r="H480" s="16">
        <v>380</v>
      </c>
      <c r="I480" s="16">
        <v>430</v>
      </c>
      <c r="J480" s="16">
        <f t="shared" si="18"/>
        <v>50</v>
      </c>
      <c r="K480" s="16">
        <f t="shared" si="19"/>
        <v>13.15789473684211</v>
      </c>
      <c r="L480" s="13" t="s">
        <v>626</v>
      </c>
      <c r="N480" s="8">
        <v>2008</v>
      </c>
      <c r="O480" s="13" t="s">
        <v>145</v>
      </c>
      <c r="P480" s="13" t="s">
        <v>69</v>
      </c>
      <c r="Q480" s="8" t="s">
        <v>58</v>
      </c>
      <c r="R480" s="8"/>
    </row>
    <row r="481" spans="1:18" s="2" customFormat="1" ht="28.5" customHeight="1" x14ac:dyDescent="0.2">
      <c r="A481" s="8" t="s">
        <v>267</v>
      </c>
      <c r="B481" s="8" t="s">
        <v>630</v>
      </c>
      <c r="C481" s="8" t="s">
        <v>328</v>
      </c>
      <c r="D481" s="8" t="s">
        <v>619</v>
      </c>
      <c r="E481" s="8"/>
      <c r="F481" s="8" t="s">
        <v>550</v>
      </c>
      <c r="G481" s="8" t="s">
        <v>21</v>
      </c>
      <c r="H481" s="16">
        <v>95</v>
      </c>
      <c r="I481" s="16">
        <v>158</v>
      </c>
      <c r="J481" s="16">
        <f t="shared" si="18"/>
        <v>63</v>
      </c>
      <c r="K481" s="16">
        <f t="shared" si="19"/>
        <v>66.31578947368422</v>
      </c>
      <c r="L481" s="13" t="s">
        <v>626</v>
      </c>
      <c r="N481" s="8">
        <v>2008</v>
      </c>
      <c r="O481" s="13" t="s">
        <v>145</v>
      </c>
      <c r="P481" s="13" t="s">
        <v>69</v>
      </c>
      <c r="Q481" s="8" t="s">
        <v>58</v>
      </c>
      <c r="R481" s="8"/>
    </row>
    <row r="482" spans="1:18" s="2" customFormat="1" ht="28.5" customHeight="1" x14ac:dyDescent="0.2">
      <c r="A482" s="8" t="s">
        <v>267</v>
      </c>
      <c r="B482" s="8" t="s">
        <v>630</v>
      </c>
      <c r="C482" s="8" t="s">
        <v>328</v>
      </c>
      <c r="D482" s="8" t="s">
        <v>411</v>
      </c>
      <c r="E482" s="8" t="s">
        <v>19</v>
      </c>
      <c r="F482" s="8" t="s">
        <v>33</v>
      </c>
      <c r="G482" s="8" t="s">
        <v>21</v>
      </c>
      <c r="H482" s="16">
        <v>19.8</v>
      </c>
      <c r="I482" s="16">
        <v>25.6</v>
      </c>
      <c r="J482" s="16">
        <f t="shared" si="18"/>
        <v>5.8000000000000007</v>
      </c>
      <c r="K482" s="16">
        <f t="shared" si="19"/>
        <v>29.292929292929301</v>
      </c>
      <c r="L482" s="13" t="s">
        <v>34</v>
      </c>
      <c r="N482" s="8">
        <v>2008</v>
      </c>
      <c r="O482" s="13" t="s">
        <v>145</v>
      </c>
      <c r="P482" s="13" t="s">
        <v>69</v>
      </c>
      <c r="Q482" s="8" t="s">
        <v>57</v>
      </c>
      <c r="R482" s="8" t="s">
        <v>414</v>
      </c>
    </row>
    <row r="483" spans="1:18" s="2" customFormat="1" ht="28.5" customHeight="1" x14ac:dyDescent="0.2">
      <c r="A483" s="8" t="s">
        <v>267</v>
      </c>
      <c r="B483" s="8" t="s">
        <v>631</v>
      </c>
      <c r="C483" s="8" t="s">
        <v>329</v>
      </c>
      <c r="D483" s="8" t="s">
        <v>670</v>
      </c>
      <c r="E483" s="8"/>
      <c r="F483" s="8"/>
      <c r="G483" s="8" t="s">
        <v>20</v>
      </c>
      <c r="H483" s="16">
        <v>11</v>
      </c>
      <c r="I483" s="16">
        <v>15</v>
      </c>
      <c r="J483" s="16">
        <f t="shared" si="18"/>
        <v>4</v>
      </c>
      <c r="K483" s="16">
        <f t="shared" si="19"/>
        <v>36.363636363636374</v>
      </c>
      <c r="L483" s="13" t="s">
        <v>415</v>
      </c>
      <c r="N483" s="8">
        <v>2008</v>
      </c>
      <c r="O483" s="13" t="s">
        <v>145</v>
      </c>
      <c r="P483" s="13" t="s">
        <v>69</v>
      </c>
      <c r="Q483" s="8" t="s">
        <v>57</v>
      </c>
      <c r="R483" s="8"/>
    </row>
    <row r="484" spans="1:18" s="2" customFormat="1" ht="28.5" customHeight="1" x14ac:dyDescent="0.2">
      <c r="A484" s="8" t="s">
        <v>266</v>
      </c>
      <c r="B484" s="8" t="s">
        <v>605</v>
      </c>
      <c r="C484" s="8" t="s">
        <v>332</v>
      </c>
      <c r="D484" s="8" t="s">
        <v>501</v>
      </c>
      <c r="E484" s="8" t="s">
        <v>154</v>
      </c>
      <c r="F484" s="8" t="s">
        <v>553</v>
      </c>
      <c r="G484" s="8" t="s">
        <v>20</v>
      </c>
      <c r="H484" s="16">
        <v>250</v>
      </c>
      <c r="I484" s="16">
        <v>350</v>
      </c>
      <c r="J484" s="16">
        <f t="shared" si="18"/>
        <v>100</v>
      </c>
      <c r="K484" s="16">
        <f t="shared" si="19"/>
        <v>40</v>
      </c>
      <c r="L484" s="22" t="s">
        <v>155</v>
      </c>
      <c r="N484" s="8">
        <v>2008</v>
      </c>
      <c r="O484" s="13" t="s">
        <v>145</v>
      </c>
      <c r="P484" s="13" t="s">
        <v>71</v>
      </c>
      <c r="Q484" s="8" t="s">
        <v>58</v>
      </c>
      <c r="R484" s="8"/>
    </row>
    <row r="485" spans="1:18" s="2" customFormat="1" ht="28.5" customHeight="1" x14ac:dyDescent="0.2">
      <c r="A485" s="8" t="s">
        <v>266</v>
      </c>
      <c r="B485" s="8" t="s">
        <v>605</v>
      </c>
      <c r="C485" s="8" t="s">
        <v>332</v>
      </c>
      <c r="D485" s="8" t="s">
        <v>619</v>
      </c>
      <c r="E485" s="8"/>
      <c r="F485" s="8" t="s">
        <v>546</v>
      </c>
      <c r="G485" s="8" t="s">
        <v>20</v>
      </c>
      <c r="H485" s="16">
        <v>230</v>
      </c>
      <c r="I485" s="16">
        <v>290</v>
      </c>
      <c r="J485" s="16">
        <f t="shared" si="18"/>
        <v>60</v>
      </c>
      <c r="K485" s="16">
        <f t="shared" si="19"/>
        <v>26.086956521739125</v>
      </c>
      <c r="L485" s="13" t="s">
        <v>606</v>
      </c>
      <c r="N485" s="8">
        <v>2008</v>
      </c>
      <c r="O485" s="13" t="s">
        <v>145</v>
      </c>
      <c r="P485" s="13" t="s">
        <v>71</v>
      </c>
      <c r="Q485" s="8" t="s">
        <v>58</v>
      </c>
      <c r="R485" s="8"/>
    </row>
    <row r="486" spans="1:18" s="2" customFormat="1" ht="28.5" customHeight="1" x14ac:dyDescent="0.2">
      <c r="A486" s="8" t="s">
        <v>266</v>
      </c>
      <c r="B486" s="8" t="s">
        <v>604</v>
      </c>
      <c r="C486" s="8" t="s">
        <v>325</v>
      </c>
      <c r="D486" s="8" t="s">
        <v>411</v>
      </c>
      <c r="E486" s="8" t="s">
        <v>19</v>
      </c>
      <c r="F486" s="8" t="s">
        <v>45</v>
      </c>
      <c r="G486" s="8" t="s">
        <v>578</v>
      </c>
      <c r="H486" s="16">
        <v>23</v>
      </c>
      <c r="I486" s="16">
        <v>26.5</v>
      </c>
      <c r="J486" s="16">
        <f t="shared" si="18"/>
        <v>3.5</v>
      </c>
      <c r="K486" s="16">
        <f t="shared" si="19"/>
        <v>15.217391304347828</v>
      </c>
      <c r="L486" s="13"/>
      <c r="N486" s="8">
        <v>2008</v>
      </c>
      <c r="O486" s="13" t="s">
        <v>145</v>
      </c>
      <c r="P486" s="13" t="s">
        <v>71</v>
      </c>
      <c r="Q486" s="8" t="s">
        <v>57</v>
      </c>
      <c r="R486" s="8" t="s">
        <v>414</v>
      </c>
    </row>
    <row r="487" spans="1:18" s="2" customFormat="1" ht="28.5" customHeight="1" x14ac:dyDescent="0.2">
      <c r="A487" s="8" t="s">
        <v>266</v>
      </c>
      <c r="B487" s="8" t="s">
        <v>1174</v>
      </c>
      <c r="C487" s="8" t="s">
        <v>1175</v>
      </c>
      <c r="D487" s="8" t="s">
        <v>411</v>
      </c>
      <c r="E487" s="8" t="s">
        <v>19</v>
      </c>
      <c r="F487" s="8" t="s">
        <v>684</v>
      </c>
      <c r="G487" s="8" t="s">
        <v>21</v>
      </c>
      <c r="H487" s="16">
        <v>35</v>
      </c>
      <c r="I487" s="16">
        <v>41.7</v>
      </c>
      <c r="J487" s="16">
        <f t="shared" si="18"/>
        <v>6.7000000000000028</v>
      </c>
      <c r="K487" s="16">
        <f t="shared" si="19"/>
        <v>19.142857142857139</v>
      </c>
      <c r="L487" s="13" t="s">
        <v>1176</v>
      </c>
      <c r="N487" s="8">
        <v>2014</v>
      </c>
      <c r="O487" s="13" t="s">
        <v>145</v>
      </c>
      <c r="P487" s="13" t="s">
        <v>71</v>
      </c>
      <c r="Q487" s="8" t="s">
        <v>57</v>
      </c>
      <c r="R487" s="8" t="s">
        <v>414</v>
      </c>
    </row>
    <row r="488" spans="1:18" s="2" customFormat="1" ht="28.5" customHeight="1" x14ac:dyDescent="0.2">
      <c r="A488" s="8" t="s">
        <v>266</v>
      </c>
      <c r="B488" s="8" t="s">
        <v>603</v>
      </c>
      <c r="C488" s="8" t="s">
        <v>338</v>
      </c>
      <c r="D488" s="8" t="s">
        <v>410</v>
      </c>
      <c r="E488" s="8" t="s">
        <v>19</v>
      </c>
      <c r="F488" s="8" t="s">
        <v>551</v>
      </c>
      <c r="G488" s="8" t="s">
        <v>578</v>
      </c>
      <c r="H488" s="16">
        <v>7</v>
      </c>
      <c r="I488" s="16">
        <v>10.5</v>
      </c>
      <c r="J488" s="16">
        <f t="shared" si="18"/>
        <v>3.5</v>
      </c>
      <c r="K488" s="16">
        <f t="shared" si="19"/>
        <v>50</v>
      </c>
      <c r="L488" s="13"/>
      <c r="N488" s="8">
        <v>2008</v>
      </c>
      <c r="O488" s="13" t="s">
        <v>145</v>
      </c>
      <c r="P488" s="13" t="s">
        <v>71</v>
      </c>
      <c r="Q488" s="8" t="s">
        <v>59</v>
      </c>
      <c r="R488" s="8" t="s">
        <v>414</v>
      </c>
    </row>
    <row r="489" spans="1:18" s="2" customFormat="1" ht="28.5" customHeight="1" x14ac:dyDescent="0.2">
      <c r="A489" s="8" t="s">
        <v>680</v>
      </c>
      <c r="B489" s="8" t="s">
        <v>775</v>
      </c>
      <c r="C489" s="8" t="s">
        <v>776</v>
      </c>
      <c r="D489" s="8" t="s">
        <v>622</v>
      </c>
      <c r="E489" s="8" t="s">
        <v>838</v>
      </c>
      <c r="F489" s="8"/>
      <c r="G489" s="8" t="s">
        <v>21</v>
      </c>
      <c r="H489" s="16">
        <v>345</v>
      </c>
      <c r="I489" s="16">
        <v>420</v>
      </c>
      <c r="J489" s="16">
        <f t="shared" si="18"/>
        <v>75</v>
      </c>
      <c r="K489" s="16">
        <f t="shared" si="19"/>
        <v>21.739130434782609</v>
      </c>
      <c r="L489" s="13" t="s">
        <v>1071</v>
      </c>
      <c r="N489" s="8">
        <v>2009</v>
      </c>
      <c r="O489" s="13" t="s">
        <v>145</v>
      </c>
      <c r="P489" s="13" t="s">
        <v>70</v>
      </c>
      <c r="Q489" s="8" t="s">
        <v>58</v>
      </c>
      <c r="R489" s="8"/>
    </row>
    <row r="490" spans="1:18" s="2" customFormat="1" ht="28.5" customHeight="1" x14ac:dyDescent="0.2">
      <c r="A490" s="8" t="s">
        <v>680</v>
      </c>
      <c r="B490" s="8" t="s">
        <v>775</v>
      </c>
      <c r="C490" s="8" t="s">
        <v>776</v>
      </c>
      <c r="D490" s="8" t="s">
        <v>622</v>
      </c>
      <c r="E490" s="8" t="s">
        <v>838</v>
      </c>
      <c r="F490" s="8"/>
      <c r="G490" s="8" t="s">
        <v>21</v>
      </c>
      <c r="H490" s="16">
        <v>345</v>
      </c>
      <c r="I490" s="16">
        <v>410</v>
      </c>
      <c r="J490" s="16">
        <f t="shared" si="18"/>
        <v>65</v>
      </c>
      <c r="K490" s="16">
        <f t="shared" si="19"/>
        <v>18.840579710144922</v>
      </c>
      <c r="L490" s="13" t="s">
        <v>1071</v>
      </c>
      <c r="N490" s="8">
        <v>2009</v>
      </c>
      <c r="O490" s="13" t="s">
        <v>145</v>
      </c>
      <c r="P490" s="13" t="s">
        <v>70</v>
      </c>
      <c r="Q490" s="8" t="s">
        <v>58</v>
      </c>
      <c r="R490" s="8"/>
    </row>
    <row r="491" spans="1:18" s="2" customFormat="1" ht="28.5" customHeight="1" x14ac:dyDescent="0.2">
      <c r="A491" s="8" t="s">
        <v>680</v>
      </c>
      <c r="B491" s="8" t="s">
        <v>775</v>
      </c>
      <c r="C491" s="8" t="s">
        <v>776</v>
      </c>
      <c r="D491" s="8" t="s">
        <v>622</v>
      </c>
      <c r="E491" s="8" t="s">
        <v>838</v>
      </c>
      <c r="F491" s="8"/>
      <c r="G491" s="8" t="s">
        <v>20</v>
      </c>
      <c r="H491" s="16">
        <v>345</v>
      </c>
      <c r="I491" s="16">
        <v>445</v>
      </c>
      <c r="J491" s="16">
        <f t="shared" si="18"/>
        <v>100</v>
      </c>
      <c r="K491" s="16">
        <f t="shared" si="19"/>
        <v>28.985507246376812</v>
      </c>
      <c r="L491" s="13" t="s">
        <v>877</v>
      </c>
      <c r="N491" s="8">
        <v>2009</v>
      </c>
      <c r="O491" s="13" t="s">
        <v>145</v>
      </c>
      <c r="P491" s="13" t="s">
        <v>70</v>
      </c>
      <c r="Q491" s="8" t="s">
        <v>58</v>
      </c>
      <c r="R491" s="8"/>
    </row>
    <row r="492" spans="1:18" s="2" customFormat="1" ht="28.5" customHeight="1" x14ac:dyDescent="0.2">
      <c r="A492" s="8" t="s">
        <v>680</v>
      </c>
      <c r="B492" s="8" t="s">
        <v>759</v>
      </c>
      <c r="C492" s="8" t="s">
        <v>760</v>
      </c>
      <c r="D492" s="8" t="s">
        <v>670</v>
      </c>
      <c r="E492" s="8" t="s">
        <v>18</v>
      </c>
      <c r="F492" s="8" t="s">
        <v>761</v>
      </c>
      <c r="G492" s="8" t="s">
        <v>578</v>
      </c>
      <c r="H492" s="16">
        <v>38.299999999999997</v>
      </c>
      <c r="I492" s="16">
        <v>42.4</v>
      </c>
      <c r="J492" s="16">
        <f t="shared" si="18"/>
        <v>4.1000000000000014</v>
      </c>
      <c r="K492" s="16">
        <f t="shared" si="19"/>
        <v>10.704960835509141</v>
      </c>
      <c r="L492" s="13"/>
      <c r="N492" s="8">
        <v>2009</v>
      </c>
      <c r="O492" s="13" t="s">
        <v>145</v>
      </c>
      <c r="P492" s="13" t="s">
        <v>70</v>
      </c>
      <c r="Q492" s="8" t="s">
        <v>57</v>
      </c>
      <c r="R492" s="8" t="s">
        <v>412</v>
      </c>
    </row>
    <row r="493" spans="1:18" s="2" customFormat="1" ht="28.5" customHeight="1" x14ac:dyDescent="0.2">
      <c r="A493" s="8" t="s">
        <v>680</v>
      </c>
      <c r="B493" s="8" t="s">
        <v>759</v>
      </c>
      <c r="C493" s="8" t="s">
        <v>779</v>
      </c>
      <c r="D493" s="8" t="s">
        <v>28</v>
      </c>
      <c r="E493" s="8"/>
      <c r="F493" s="8" t="s">
        <v>856</v>
      </c>
      <c r="G493" s="8" t="s">
        <v>20</v>
      </c>
      <c r="H493" s="16">
        <v>101</v>
      </c>
      <c r="I493" s="16">
        <v>121</v>
      </c>
      <c r="J493" s="16">
        <f t="shared" si="18"/>
        <v>20</v>
      </c>
      <c r="K493" s="16">
        <f t="shared" si="19"/>
        <v>19.801980198019805</v>
      </c>
      <c r="L493" s="13" t="s">
        <v>1072</v>
      </c>
      <c r="N493" s="8">
        <v>2009</v>
      </c>
      <c r="O493" s="13" t="s">
        <v>145</v>
      </c>
      <c r="P493" s="13" t="s">
        <v>70</v>
      </c>
      <c r="Q493" s="8" t="s">
        <v>1004</v>
      </c>
      <c r="R493" s="8"/>
    </row>
    <row r="494" spans="1:18" s="71" customFormat="1" ht="28.5" customHeight="1" x14ac:dyDescent="0.2">
      <c r="A494" s="8" t="s">
        <v>680</v>
      </c>
      <c r="B494" s="8" t="s">
        <v>727</v>
      </c>
      <c r="C494" s="8" t="s">
        <v>728</v>
      </c>
      <c r="D494" s="8" t="s">
        <v>411</v>
      </c>
      <c r="E494" s="8" t="s">
        <v>19</v>
      </c>
      <c r="F494" s="8"/>
      <c r="G494" s="8" t="s">
        <v>578</v>
      </c>
      <c r="H494" s="16">
        <v>22</v>
      </c>
      <c r="I494" s="16">
        <v>26</v>
      </c>
      <c r="J494" s="16">
        <f t="shared" si="18"/>
        <v>4</v>
      </c>
      <c r="K494" s="16">
        <f t="shared" si="19"/>
        <v>18.181818181818187</v>
      </c>
      <c r="L494" s="13"/>
      <c r="N494" s="8">
        <v>2008</v>
      </c>
      <c r="O494" s="13" t="s">
        <v>145</v>
      </c>
      <c r="P494" s="13" t="s">
        <v>70</v>
      </c>
      <c r="Q494" s="8" t="s">
        <v>57</v>
      </c>
      <c r="R494" s="8" t="s">
        <v>414</v>
      </c>
    </row>
    <row r="495" spans="1:18" s="32" customFormat="1" ht="28.5" customHeight="1" x14ac:dyDescent="0.2">
      <c r="A495" s="8" t="s">
        <v>680</v>
      </c>
      <c r="B495" s="8" t="s">
        <v>691</v>
      </c>
      <c r="C495" s="8" t="s">
        <v>359</v>
      </c>
      <c r="D495" s="8" t="s">
        <v>670</v>
      </c>
      <c r="E495" s="8" t="s">
        <v>18</v>
      </c>
      <c r="F495" s="8" t="s">
        <v>38</v>
      </c>
      <c r="G495" s="8" t="s">
        <v>21</v>
      </c>
      <c r="H495" s="16">
        <v>59</v>
      </c>
      <c r="I495" s="16">
        <v>73</v>
      </c>
      <c r="J495" s="16">
        <f t="shared" si="18"/>
        <v>14</v>
      </c>
      <c r="K495" s="16">
        <f t="shared" si="19"/>
        <v>23.728813559322035</v>
      </c>
      <c r="L495" s="13" t="s">
        <v>101</v>
      </c>
      <c r="N495" s="8">
        <v>2006</v>
      </c>
      <c r="O495" s="13" t="s">
        <v>145</v>
      </c>
      <c r="P495" s="13" t="s">
        <v>70</v>
      </c>
      <c r="Q495" s="8" t="s">
        <v>57</v>
      </c>
      <c r="R495" s="8" t="s">
        <v>412</v>
      </c>
    </row>
    <row r="496" spans="1:18" s="103" customFormat="1" ht="28.5" customHeight="1" x14ac:dyDescent="0.2">
      <c r="A496" s="8" t="s">
        <v>680</v>
      </c>
      <c r="B496" s="8" t="s">
        <v>1123</v>
      </c>
      <c r="C496" s="8" t="s">
        <v>1124</v>
      </c>
      <c r="D496" s="8" t="s">
        <v>670</v>
      </c>
      <c r="E496" s="8" t="s">
        <v>18</v>
      </c>
      <c r="F496" s="8"/>
      <c r="G496" s="8" t="s">
        <v>20</v>
      </c>
      <c r="H496" s="16">
        <v>59.2</v>
      </c>
      <c r="I496" s="16">
        <v>65.44</v>
      </c>
      <c r="J496" s="16">
        <f t="shared" si="18"/>
        <v>6.2399999999999949</v>
      </c>
      <c r="K496" s="16">
        <f t="shared" si="19"/>
        <v>10.540540540540533</v>
      </c>
      <c r="L496" s="13" t="s">
        <v>1082</v>
      </c>
      <c r="N496" s="8">
        <v>2013</v>
      </c>
      <c r="O496" s="13" t="s">
        <v>145</v>
      </c>
      <c r="P496" s="13" t="s">
        <v>70</v>
      </c>
      <c r="Q496" s="8" t="s">
        <v>57</v>
      </c>
      <c r="R496" s="8" t="s">
        <v>412</v>
      </c>
    </row>
    <row r="497" spans="1:20" s="109" customFormat="1" ht="28.5" customHeight="1" x14ac:dyDescent="0.2">
      <c r="A497" s="8" t="s">
        <v>680</v>
      </c>
      <c r="B497" s="8" t="s">
        <v>679</v>
      </c>
      <c r="C497" s="8" t="s">
        <v>678</v>
      </c>
      <c r="D497" s="8" t="s">
        <v>670</v>
      </c>
      <c r="E497" s="8" t="s">
        <v>18</v>
      </c>
      <c r="F497" s="8"/>
      <c r="G497" s="8" t="s">
        <v>20</v>
      </c>
      <c r="H497" s="16">
        <v>35</v>
      </c>
      <c r="I497" s="16">
        <v>39.6</v>
      </c>
      <c r="J497" s="16">
        <f t="shared" si="18"/>
        <v>4.6000000000000014</v>
      </c>
      <c r="K497" s="16">
        <f t="shared" si="19"/>
        <v>13.142857142857139</v>
      </c>
      <c r="L497" s="13" t="s">
        <v>851</v>
      </c>
      <c r="M497" s="125"/>
      <c r="N497" s="8">
        <v>2006</v>
      </c>
      <c r="O497" s="13" t="s">
        <v>144</v>
      </c>
      <c r="P497" s="13" t="s">
        <v>70</v>
      </c>
      <c r="Q497" s="8" t="s">
        <v>57</v>
      </c>
      <c r="R497" s="8" t="s">
        <v>412</v>
      </c>
      <c r="S497" s="125"/>
      <c r="T497" s="125"/>
    </row>
    <row r="498" spans="1:20" s="2" customFormat="1" ht="28.5" customHeight="1" x14ac:dyDescent="0.2">
      <c r="A498" s="8" t="s">
        <v>680</v>
      </c>
      <c r="B498" s="8" t="s">
        <v>276</v>
      </c>
      <c r="C498" s="8" t="s">
        <v>955</v>
      </c>
      <c r="D498" s="8" t="s">
        <v>593</v>
      </c>
      <c r="E498" s="8"/>
      <c r="F498" s="8" t="s">
        <v>832</v>
      </c>
      <c r="G498" s="8" t="s">
        <v>20</v>
      </c>
      <c r="H498" s="16">
        <v>16.899999999999999</v>
      </c>
      <c r="I498" s="16">
        <v>21.5</v>
      </c>
      <c r="J498" s="16">
        <f t="shared" si="18"/>
        <v>4.6000000000000014</v>
      </c>
      <c r="K498" s="16">
        <f t="shared" si="19"/>
        <v>27.218934911242613</v>
      </c>
      <c r="L498" s="13" t="s">
        <v>953</v>
      </c>
      <c r="N498" s="8">
        <v>2011</v>
      </c>
      <c r="O498" s="13" t="s">
        <v>145</v>
      </c>
      <c r="P498" s="13" t="s">
        <v>70</v>
      </c>
      <c r="Q498" s="8" t="s">
        <v>59</v>
      </c>
      <c r="R498" s="8"/>
    </row>
    <row r="499" spans="1:20" s="2" customFormat="1" ht="28.5" customHeight="1" x14ac:dyDescent="0.2">
      <c r="A499" s="8" t="s">
        <v>680</v>
      </c>
      <c r="B499" s="8" t="s">
        <v>276</v>
      </c>
      <c r="C499" s="8" t="s">
        <v>955</v>
      </c>
      <c r="D499" s="8" t="s">
        <v>670</v>
      </c>
      <c r="E499" s="8" t="s">
        <v>18</v>
      </c>
      <c r="F499" s="8" t="s">
        <v>956</v>
      </c>
      <c r="G499" s="8" t="s">
        <v>20</v>
      </c>
      <c r="H499" s="16">
        <v>53</v>
      </c>
      <c r="I499" s="16">
        <v>63.9</v>
      </c>
      <c r="J499" s="16">
        <f t="shared" si="18"/>
        <v>10.899999999999999</v>
      </c>
      <c r="K499" s="16">
        <f t="shared" si="19"/>
        <v>20.566037735849051</v>
      </c>
      <c r="L499" s="13" t="s">
        <v>957</v>
      </c>
      <c r="N499" s="8">
        <v>2011</v>
      </c>
      <c r="O499" s="13" t="s">
        <v>145</v>
      </c>
      <c r="P499" s="13" t="s">
        <v>70</v>
      </c>
      <c r="Q499" s="8" t="s">
        <v>57</v>
      </c>
      <c r="R499" s="8" t="s">
        <v>412</v>
      </c>
    </row>
    <row r="500" spans="1:20" s="2" customFormat="1" ht="28.5" customHeight="1" x14ac:dyDescent="0.2">
      <c r="A500" s="8" t="s">
        <v>273</v>
      </c>
      <c r="B500" s="8" t="s">
        <v>284</v>
      </c>
      <c r="C500" s="8" t="s">
        <v>472</v>
      </c>
      <c r="D500" s="8" t="s">
        <v>600</v>
      </c>
      <c r="E500" s="8"/>
      <c r="F500" s="8"/>
      <c r="G500" s="8" t="s">
        <v>20</v>
      </c>
      <c r="H500" s="16">
        <v>500</v>
      </c>
      <c r="I500" s="16">
        <v>560</v>
      </c>
      <c r="J500" s="16">
        <f t="shared" si="18"/>
        <v>60</v>
      </c>
      <c r="K500" s="16">
        <f t="shared" si="19"/>
        <v>12</v>
      </c>
      <c r="L500" s="13" t="s">
        <v>440</v>
      </c>
      <c r="N500" s="8">
        <v>2006</v>
      </c>
      <c r="O500" s="13" t="s">
        <v>145</v>
      </c>
      <c r="P500" s="13" t="s">
        <v>71</v>
      </c>
      <c r="Q500" s="8" t="s">
        <v>59</v>
      </c>
      <c r="R500" s="8"/>
    </row>
    <row r="501" spans="1:20" s="36" customFormat="1" ht="28.5" customHeight="1" x14ac:dyDescent="0.2">
      <c r="A501" s="8" t="s">
        <v>272</v>
      </c>
      <c r="B501" s="8" t="s">
        <v>750</v>
      </c>
      <c r="C501" s="8" t="s">
        <v>90</v>
      </c>
      <c r="D501" s="8" t="s">
        <v>241</v>
      </c>
      <c r="E501" s="8"/>
      <c r="F501" s="8" t="s">
        <v>526</v>
      </c>
      <c r="G501" s="8" t="s">
        <v>578</v>
      </c>
      <c r="H501" s="16">
        <v>38</v>
      </c>
      <c r="I501" s="16">
        <v>44</v>
      </c>
      <c r="J501" s="16">
        <f t="shared" si="18"/>
        <v>6</v>
      </c>
      <c r="K501" s="16">
        <f t="shared" si="19"/>
        <v>15.78947368421052</v>
      </c>
      <c r="L501" s="13" t="s">
        <v>143</v>
      </c>
      <c r="N501" s="8">
        <v>2006</v>
      </c>
      <c r="O501" s="13" t="s">
        <v>144</v>
      </c>
      <c r="P501" s="13" t="s">
        <v>71</v>
      </c>
      <c r="Q501" s="8" t="s">
        <v>59</v>
      </c>
      <c r="R501" s="8"/>
    </row>
    <row r="502" spans="1:20" s="2" customFormat="1" ht="28.5" customHeight="1" x14ac:dyDescent="0.2">
      <c r="A502" s="8" t="s">
        <v>272</v>
      </c>
      <c r="B502" s="8" t="s">
        <v>750</v>
      </c>
      <c r="C502" s="8" t="s">
        <v>90</v>
      </c>
      <c r="D502" s="8" t="s">
        <v>241</v>
      </c>
      <c r="E502" s="8"/>
      <c r="F502" s="8" t="s">
        <v>526</v>
      </c>
      <c r="G502" s="8" t="s">
        <v>578</v>
      </c>
      <c r="H502" s="16">
        <v>38</v>
      </c>
      <c r="I502" s="16">
        <v>48</v>
      </c>
      <c r="J502" s="16">
        <f t="shared" ref="J502:J533" si="20">I502-H502</f>
        <v>10</v>
      </c>
      <c r="K502" s="16">
        <f t="shared" ref="K502:K518" si="21">I502*100/H502-100</f>
        <v>26.315789473684205</v>
      </c>
      <c r="L502" s="13"/>
      <c r="M502" s="125"/>
      <c r="N502" s="8">
        <v>2006</v>
      </c>
      <c r="O502" s="13" t="s">
        <v>144</v>
      </c>
      <c r="P502" s="13" t="s">
        <v>71</v>
      </c>
      <c r="Q502" s="8" t="s">
        <v>59</v>
      </c>
      <c r="R502" s="8"/>
      <c r="S502" s="125"/>
      <c r="T502" s="125"/>
    </row>
    <row r="503" spans="1:20" s="2" customFormat="1" ht="28.5" customHeight="1" x14ac:dyDescent="0.2">
      <c r="A503" s="8" t="s">
        <v>272</v>
      </c>
      <c r="B503" s="8" t="s">
        <v>750</v>
      </c>
      <c r="C503" s="8" t="s">
        <v>90</v>
      </c>
      <c r="D503" s="8" t="s">
        <v>241</v>
      </c>
      <c r="E503" s="8"/>
      <c r="F503" s="8" t="s">
        <v>526</v>
      </c>
      <c r="G503" s="8" t="s">
        <v>21</v>
      </c>
      <c r="H503" s="16">
        <v>38</v>
      </c>
      <c r="I503" s="16">
        <v>54</v>
      </c>
      <c r="J503" s="16">
        <f t="shared" si="20"/>
        <v>16</v>
      </c>
      <c r="K503" s="16">
        <f t="shared" si="21"/>
        <v>42.10526315789474</v>
      </c>
      <c r="L503" s="13" t="s">
        <v>257</v>
      </c>
      <c r="M503" s="125"/>
      <c r="N503" s="8">
        <v>2006</v>
      </c>
      <c r="O503" s="13" t="s">
        <v>144</v>
      </c>
      <c r="P503" s="13" t="s">
        <v>71</v>
      </c>
      <c r="Q503" s="8" t="s">
        <v>59</v>
      </c>
      <c r="R503" s="8"/>
      <c r="S503" s="125"/>
      <c r="T503" s="125"/>
    </row>
    <row r="504" spans="1:20" s="2" customFormat="1" ht="28.5" customHeight="1" x14ac:dyDescent="0.2">
      <c r="A504" s="8" t="s">
        <v>272</v>
      </c>
      <c r="B504" s="8" t="s">
        <v>750</v>
      </c>
      <c r="C504" s="8" t="s">
        <v>90</v>
      </c>
      <c r="D504" s="8" t="s">
        <v>241</v>
      </c>
      <c r="E504" s="8"/>
      <c r="F504" s="8" t="s">
        <v>527</v>
      </c>
      <c r="G504" s="8" t="s">
        <v>578</v>
      </c>
      <c r="H504" s="16">
        <v>2.4</v>
      </c>
      <c r="I504" s="16">
        <v>2.9</v>
      </c>
      <c r="J504" s="16">
        <f t="shared" si="20"/>
        <v>0.5</v>
      </c>
      <c r="K504" s="16">
        <f t="shared" si="21"/>
        <v>20.833333333333343</v>
      </c>
      <c r="L504" s="13"/>
      <c r="N504" s="8">
        <v>2006</v>
      </c>
      <c r="O504" s="13" t="s">
        <v>144</v>
      </c>
      <c r="P504" s="13" t="s">
        <v>71</v>
      </c>
      <c r="Q504" s="8" t="s">
        <v>59</v>
      </c>
      <c r="R504" s="8"/>
    </row>
    <row r="505" spans="1:20" s="2" customFormat="1" ht="28.5" customHeight="1" x14ac:dyDescent="0.2">
      <c r="A505" s="8" t="s">
        <v>272</v>
      </c>
      <c r="B505" s="8" t="s">
        <v>750</v>
      </c>
      <c r="C505" s="8" t="s">
        <v>90</v>
      </c>
      <c r="D505" s="8" t="s">
        <v>241</v>
      </c>
      <c r="E505" s="8"/>
      <c r="F505" s="8" t="s">
        <v>527</v>
      </c>
      <c r="G505" s="8" t="s">
        <v>578</v>
      </c>
      <c r="H505" s="16">
        <v>2.4</v>
      </c>
      <c r="I505" s="16">
        <v>3.9</v>
      </c>
      <c r="J505" s="16">
        <f t="shared" si="20"/>
        <v>1.5</v>
      </c>
      <c r="K505" s="16">
        <f t="shared" si="21"/>
        <v>62.5</v>
      </c>
      <c r="L505" s="13"/>
      <c r="M505" s="125"/>
      <c r="N505" s="8">
        <v>2006</v>
      </c>
      <c r="O505" s="13" t="s">
        <v>144</v>
      </c>
      <c r="P505" s="13" t="s">
        <v>71</v>
      </c>
      <c r="Q505" s="8" t="s">
        <v>59</v>
      </c>
      <c r="R505" s="8"/>
      <c r="S505" s="125"/>
      <c r="T505" s="125"/>
    </row>
    <row r="506" spans="1:20" s="104" customFormat="1" ht="28.5" customHeight="1" x14ac:dyDescent="0.2">
      <c r="A506" s="8" t="s">
        <v>272</v>
      </c>
      <c r="B506" s="8" t="s">
        <v>750</v>
      </c>
      <c r="C506" s="8" t="s">
        <v>90</v>
      </c>
      <c r="D506" s="8" t="s">
        <v>241</v>
      </c>
      <c r="E506" s="8"/>
      <c r="F506" s="8" t="s">
        <v>527</v>
      </c>
      <c r="G506" s="8" t="s">
        <v>21</v>
      </c>
      <c r="H506" s="16">
        <v>2.4</v>
      </c>
      <c r="I506" s="16">
        <v>4.8</v>
      </c>
      <c r="J506" s="16">
        <f t="shared" si="20"/>
        <v>2.4</v>
      </c>
      <c r="K506" s="16">
        <f t="shared" si="21"/>
        <v>100</v>
      </c>
      <c r="L506" s="13"/>
      <c r="M506" s="125"/>
      <c r="N506" s="8">
        <v>2006</v>
      </c>
      <c r="O506" s="13" t="s">
        <v>144</v>
      </c>
      <c r="P506" s="13" t="s">
        <v>71</v>
      </c>
      <c r="Q506" s="8" t="s">
        <v>59</v>
      </c>
      <c r="R506" s="8"/>
      <c r="S506" s="125"/>
      <c r="T506" s="125"/>
    </row>
    <row r="507" spans="1:20" s="104" customFormat="1" ht="28.5" customHeight="1" x14ac:dyDescent="0.2">
      <c r="A507" s="8" t="s">
        <v>715</v>
      </c>
      <c r="B507" s="8" t="s">
        <v>716</v>
      </c>
      <c r="C507" s="8" t="s">
        <v>659</v>
      </c>
      <c r="D507" s="8" t="s">
        <v>670</v>
      </c>
      <c r="E507" s="8" t="s">
        <v>18</v>
      </c>
      <c r="F507" s="8"/>
      <c r="G507" s="8" t="s">
        <v>578</v>
      </c>
      <c r="H507" s="16">
        <v>43</v>
      </c>
      <c r="I507" s="16">
        <v>50</v>
      </c>
      <c r="J507" s="16">
        <f t="shared" si="20"/>
        <v>7</v>
      </c>
      <c r="K507" s="16">
        <f t="shared" si="21"/>
        <v>16.279069767441854</v>
      </c>
      <c r="L507" s="13"/>
      <c r="M507" s="125"/>
      <c r="N507" s="8">
        <v>2007</v>
      </c>
      <c r="O507" s="13" t="s">
        <v>145</v>
      </c>
      <c r="P507" s="13" t="s">
        <v>71</v>
      </c>
      <c r="Q507" s="8" t="s">
        <v>57</v>
      </c>
      <c r="R507" s="8" t="s">
        <v>412</v>
      </c>
      <c r="S507" s="125"/>
      <c r="T507" s="125"/>
    </row>
    <row r="508" spans="1:20" s="2" customFormat="1" ht="28.5" customHeight="1" x14ac:dyDescent="0.2">
      <c r="A508" s="8" t="s">
        <v>715</v>
      </c>
      <c r="B508" s="8" t="s">
        <v>881</v>
      </c>
      <c r="C508" s="8" t="s">
        <v>882</v>
      </c>
      <c r="D508" s="8" t="s">
        <v>619</v>
      </c>
      <c r="E508" s="8"/>
      <c r="F508" s="8" t="s">
        <v>884</v>
      </c>
      <c r="G508" s="8" t="s">
        <v>578</v>
      </c>
      <c r="H508" s="16">
        <v>347</v>
      </c>
      <c r="I508" s="16">
        <v>388</v>
      </c>
      <c r="J508" s="16">
        <f t="shared" si="20"/>
        <v>41</v>
      </c>
      <c r="K508" s="16">
        <f t="shared" si="21"/>
        <v>11.815561959654175</v>
      </c>
      <c r="L508" s="13"/>
      <c r="M508" s="125"/>
      <c r="N508" s="8">
        <v>2009</v>
      </c>
      <c r="O508" s="13" t="s">
        <v>145</v>
      </c>
      <c r="P508" s="13" t="s">
        <v>71</v>
      </c>
      <c r="Q508" s="8" t="s">
        <v>58</v>
      </c>
      <c r="R508" s="8"/>
      <c r="S508" s="125"/>
      <c r="T508" s="125"/>
    </row>
    <row r="509" spans="1:20" s="2" customFormat="1" ht="28.5" customHeight="1" x14ac:dyDescent="0.2">
      <c r="A509" s="8" t="s">
        <v>715</v>
      </c>
      <c r="B509" s="8" t="s">
        <v>881</v>
      </c>
      <c r="C509" s="8" t="s">
        <v>882</v>
      </c>
      <c r="D509" s="8" t="s">
        <v>619</v>
      </c>
      <c r="E509" s="8"/>
      <c r="F509" s="8" t="s">
        <v>884</v>
      </c>
      <c r="G509" s="8" t="s">
        <v>21</v>
      </c>
      <c r="H509" s="16">
        <v>347</v>
      </c>
      <c r="I509" s="16">
        <v>431</v>
      </c>
      <c r="J509" s="16">
        <f t="shared" si="20"/>
        <v>84</v>
      </c>
      <c r="K509" s="16">
        <f t="shared" si="21"/>
        <v>24.207492795389044</v>
      </c>
      <c r="L509" s="13"/>
      <c r="M509" s="125"/>
      <c r="N509" s="8">
        <v>2009</v>
      </c>
      <c r="O509" s="13" t="s">
        <v>145</v>
      </c>
      <c r="P509" s="13" t="s">
        <v>71</v>
      </c>
      <c r="Q509" s="8" t="s">
        <v>58</v>
      </c>
      <c r="R509" s="8"/>
      <c r="S509" s="125"/>
      <c r="T509" s="125"/>
    </row>
    <row r="510" spans="1:20" s="2" customFormat="1" ht="28.5" customHeight="1" x14ac:dyDescent="0.2">
      <c r="A510" s="8" t="s">
        <v>715</v>
      </c>
      <c r="B510" s="8" t="s">
        <v>881</v>
      </c>
      <c r="C510" s="8" t="s">
        <v>882</v>
      </c>
      <c r="D510" s="8" t="s">
        <v>670</v>
      </c>
      <c r="E510" s="8" t="s">
        <v>19</v>
      </c>
      <c r="F510" s="8" t="s">
        <v>416</v>
      </c>
      <c r="G510" s="8" t="s">
        <v>578</v>
      </c>
      <c r="H510" s="16">
        <v>33.6</v>
      </c>
      <c r="I510" s="16">
        <v>40.4</v>
      </c>
      <c r="J510" s="16">
        <f t="shared" si="20"/>
        <v>6.7999999999999972</v>
      </c>
      <c r="K510" s="16">
        <f t="shared" si="21"/>
        <v>20.238095238095227</v>
      </c>
      <c r="L510" s="13" t="s">
        <v>883</v>
      </c>
      <c r="N510" s="8">
        <v>2009</v>
      </c>
      <c r="O510" s="13" t="s">
        <v>145</v>
      </c>
      <c r="P510" s="13" t="s">
        <v>71</v>
      </c>
      <c r="Q510" s="8" t="s">
        <v>57</v>
      </c>
      <c r="R510" s="8" t="s">
        <v>414</v>
      </c>
    </row>
    <row r="511" spans="1:20" s="2" customFormat="1" ht="28.5" customHeight="1" x14ac:dyDescent="0.2">
      <c r="A511" s="8" t="s">
        <v>715</v>
      </c>
      <c r="B511" s="8" t="s">
        <v>881</v>
      </c>
      <c r="C511" s="8" t="s">
        <v>882</v>
      </c>
      <c r="D511" s="8" t="s">
        <v>670</v>
      </c>
      <c r="E511" s="8" t="s">
        <v>19</v>
      </c>
      <c r="F511" s="8" t="s">
        <v>416</v>
      </c>
      <c r="G511" s="8" t="s">
        <v>21</v>
      </c>
      <c r="H511" s="16">
        <v>33.6</v>
      </c>
      <c r="I511" s="16">
        <v>42.4</v>
      </c>
      <c r="J511" s="16">
        <f t="shared" si="20"/>
        <v>8.7999999999999972</v>
      </c>
      <c r="K511" s="16">
        <f t="shared" si="21"/>
        <v>26.19047619047619</v>
      </c>
      <c r="L511" s="13" t="s">
        <v>883</v>
      </c>
      <c r="N511" s="8">
        <v>2009</v>
      </c>
      <c r="O511" s="13" t="s">
        <v>145</v>
      </c>
      <c r="P511" s="13" t="s">
        <v>71</v>
      </c>
      <c r="Q511" s="8" t="s">
        <v>57</v>
      </c>
      <c r="R511" s="8" t="s">
        <v>414</v>
      </c>
    </row>
    <row r="512" spans="1:20" s="2" customFormat="1" ht="28.5" customHeight="1" x14ac:dyDescent="0.2">
      <c r="A512" s="8" t="s">
        <v>715</v>
      </c>
      <c r="B512" s="8" t="s">
        <v>533</v>
      </c>
      <c r="C512" s="8" t="s">
        <v>483</v>
      </c>
      <c r="D512" s="8" t="s">
        <v>501</v>
      </c>
      <c r="E512" s="8" t="s">
        <v>154</v>
      </c>
      <c r="F512" s="8" t="s">
        <v>500</v>
      </c>
      <c r="G512" s="8" t="s">
        <v>20</v>
      </c>
      <c r="H512" s="16">
        <v>583</v>
      </c>
      <c r="I512" s="16">
        <v>719</v>
      </c>
      <c r="J512" s="16">
        <f t="shared" si="20"/>
        <v>136</v>
      </c>
      <c r="K512" s="16">
        <f t="shared" si="21"/>
        <v>23.327615780445967</v>
      </c>
      <c r="L512" s="13" t="s">
        <v>498</v>
      </c>
      <c r="N512" s="8">
        <v>2006</v>
      </c>
      <c r="O512" s="13" t="s">
        <v>145</v>
      </c>
      <c r="P512" s="13" t="s">
        <v>71</v>
      </c>
      <c r="Q512" s="8" t="s">
        <v>58</v>
      </c>
      <c r="R512" s="8"/>
    </row>
    <row r="513" spans="1:18" s="2" customFormat="1" ht="28.5" customHeight="1" x14ac:dyDescent="0.2">
      <c r="A513" s="8" t="s">
        <v>715</v>
      </c>
      <c r="B513" s="8" t="s">
        <v>533</v>
      </c>
      <c r="C513" s="8" t="s">
        <v>483</v>
      </c>
      <c r="D513" s="8" t="s">
        <v>501</v>
      </c>
      <c r="E513" s="8" t="s">
        <v>154</v>
      </c>
      <c r="F513" s="8" t="s">
        <v>421</v>
      </c>
      <c r="G513" s="8" t="s">
        <v>20</v>
      </c>
      <c r="H513" s="16">
        <v>562</v>
      </c>
      <c r="I513" s="16">
        <v>650</v>
      </c>
      <c r="J513" s="16">
        <f t="shared" si="20"/>
        <v>88</v>
      </c>
      <c r="K513" s="16">
        <f t="shared" si="21"/>
        <v>15.658362989323848</v>
      </c>
      <c r="L513" s="13" t="s">
        <v>498</v>
      </c>
      <c r="N513" s="8">
        <v>2006</v>
      </c>
      <c r="O513" s="13" t="s">
        <v>145</v>
      </c>
      <c r="P513" s="13" t="s">
        <v>71</v>
      </c>
      <c r="Q513" s="8" t="s">
        <v>58</v>
      </c>
      <c r="R513" s="8"/>
    </row>
    <row r="514" spans="1:18" s="2" customFormat="1" ht="28.5" customHeight="1" x14ac:dyDescent="0.2">
      <c r="A514" s="8" t="s">
        <v>922</v>
      </c>
      <c r="B514" s="8" t="s">
        <v>923</v>
      </c>
      <c r="C514" s="8" t="s">
        <v>924</v>
      </c>
      <c r="D514" s="8" t="s">
        <v>619</v>
      </c>
      <c r="E514" s="8"/>
      <c r="F514" s="8" t="s">
        <v>800</v>
      </c>
      <c r="G514" s="8" t="s">
        <v>21</v>
      </c>
      <c r="H514" s="16">
        <v>250</v>
      </c>
      <c r="I514" s="16">
        <v>280</v>
      </c>
      <c r="J514" s="16">
        <f t="shared" si="20"/>
        <v>30</v>
      </c>
      <c r="K514" s="16">
        <f t="shared" si="21"/>
        <v>12</v>
      </c>
      <c r="L514" s="13"/>
      <c r="N514" s="8">
        <v>2010</v>
      </c>
      <c r="O514" s="13" t="s">
        <v>145</v>
      </c>
      <c r="P514" s="13" t="s">
        <v>925</v>
      </c>
      <c r="Q514" s="8" t="s">
        <v>58</v>
      </c>
      <c r="R514" s="8"/>
    </row>
    <row r="515" spans="1:18" s="2" customFormat="1" ht="28.5" customHeight="1" x14ac:dyDescent="0.2">
      <c r="A515" s="8" t="s">
        <v>922</v>
      </c>
      <c r="B515" s="8" t="s">
        <v>1095</v>
      </c>
      <c r="C515" s="8" t="s">
        <v>1096</v>
      </c>
      <c r="D515" s="8" t="s">
        <v>619</v>
      </c>
      <c r="E515" s="8"/>
      <c r="F515" s="8" t="s">
        <v>800</v>
      </c>
      <c r="G515" s="8" t="s">
        <v>21</v>
      </c>
      <c r="H515" s="16">
        <v>305</v>
      </c>
      <c r="I515" s="16">
        <v>350</v>
      </c>
      <c r="J515" s="16">
        <f t="shared" si="20"/>
        <v>45</v>
      </c>
      <c r="K515" s="16">
        <f t="shared" si="21"/>
        <v>14.754098360655732</v>
      </c>
      <c r="L515" s="13"/>
      <c r="N515" s="8">
        <v>2013</v>
      </c>
      <c r="O515" s="13" t="s">
        <v>145</v>
      </c>
      <c r="P515" s="13" t="s">
        <v>925</v>
      </c>
      <c r="Q515" s="8" t="s">
        <v>58</v>
      </c>
      <c r="R515" s="8"/>
    </row>
    <row r="516" spans="1:18" s="2" customFormat="1" ht="28.5" customHeight="1" x14ac:dyDescent="0.2">
      <c r="A516" s="8" t="s">
        <v>265</v>
      </c>
      <c r="B516" s="8" t="s">
        <v>613</v>
      </c>
      <c r="C516" s="8" t="s">
        <v>344</v>
      </c>
      <c r="D516" s="8" t="s">
        <v>670</v>
      </c>
      <c r="E516" s="8" t="s">
        <v>18</v>
      </c>
      <c r="F516" s="8"/>
      <c r="G516" s="8" t="s">
        <v>578</v>
      </c>
      <c r="H516" s="16">
        <v>28</v>
      </c>
      <c r="I516" s="16">
        <v>32</v>
      </c>
      <c r="J516" s="16">
        <f t="shared" si="20"/>
        <v>4</v>
      </c>
      <c r="K516" s="16">
        <f t="shared" si="21"/>
        <v>14.285714285714292</v>
      </c>
      <c r="L516" s="13"/>
      <c r="N516" s="8">
        <v>2008</v>
      </c>
      <c r="O516" s="13" t="s">
        <v>145</v>
      </c>
      <c r="P516" s="13" t="s">
        <v>68</v>
      </c>
      <c r="Q516" s="8" t="s">
        <v>57</v>
      </c>
      <c r="R516" s="8" t="s">
        <v>412</v>
      </c>
    </row>
    <row r="517" spans="1:18" s="2" customFormat="1" ht="28.5" customHeight="1" x14ac:dyDescent="0.2">
      <c r="A517" s="8" t="s">
        <v>265</v>
      </c>
      <c r="B517" s="8" t="s">
        <v>613</v>
      </c>
      <c r="C517" s="8" t="s">
        <v>849</v>
      </c>
      <c r="D517" s="8" t="s">
        <v>670</v>
      </c>
      <c r="E517" s="8" t="s">
        <v>19</v>
      </c>
      <c r="F517" s="8"/>
      <c r="G517" s="8" t="s">
        <v>578</v>
      </c>
      <c r="H517" s="16">
        <v>26</v>
      </c>
      <c r="I517" s="16">
        <v>35</v>
      </c>
      <c r="J517" s="16">
        <f t="shared" si="20"/>
        <v>9</v>
      </c>
      <c r="K517" s="16">
        <f t="shared" si="21"/>
        <v>34.615384615384613</v>
      </c>
      <c r="L517" s="13"/>
      <c r="N517" s="8">
        <v>2009</v>
      </c>
      <c r="O517" s="13" t="s">
        <v>145</v>
      </c>
      <c r="P517" s="13" t="s">
        <v>68</v>
      </c>
      <c r="Q517" s="8" t="s">
        <v>57</v>
      </c>
      <c r="R517" s="8" t="s">
        <v>414</v>
      </c>
    </row>
    <row r="518" spans="1:18" s="2" customFormat="1" ht="28.5" customHeight="1" x14ac:dyDescent="0.2">
      <c r="A518" s="8" t="s">
        <v>265</v>
      </c>
      <c r="B518" s="8" t="s">
        <v>805</v>
      </c>
      <c r="C518" s="8" t="s">
        <v>806</v>
      </c>
      <c r="D518" s="8" t="s">
        <v>670</v>
      </c>
      <c r="E518" s="8" t="s">
        <v>19</v>
      </c>
      <c r="F518" s="8" t="s">
        <v>807</v>
      </c>
      <c r="G518" s="8" t="s">
        <v>578</v>
      </c>
      <c r="H518" s="16">
        <v>22</v>
      </c>
      <c r="I518" s="16">
        <v>25</v>
      </c>
      <c r="J518" s="16">
        <f t="shared" si="20"/>
        <v>3</v>
      </c>
      <c r="K518" s="16">
        <f t="shared" si="21"/>
        <v>13.63636363636364</v>
      </c>
      <c r="L518" s="13"/>
      <c r="N518" s="8">
        <v>2009</v>
      </c>
      <c r="O518" s="13" t="s">
        <v>145</v>
      </c>
      <c r="P518" s="13" t="s">
        <v>68</v>
      </c>
      <c r="Q518" s="8" t="s">
        <v>57</v>
      </c>
      <c r="R518" s="8" t="s">
        <v>414</v>
      </c>
    </row>
    <row r="519" spans="1:18" s="2" customFormat="1" ht="28.5" customHeight="1" x14ac:dyDescent="0.2">
      <c r="A519" s="8" t="s">
        <v>265</v>
      </c>
      <c r="B519" s="8" t="s">
        <v>895</v>
      </c>
      <c r="C519" s="8" t="s">
        <v>896</v>
      </c>
      <c r="D519" s="8" t="s">
        <v>670</v>
      </c>
      <c r="E519" s="8" t="s">
        <v>18</v>
      </c>
      <c r="F519" s="8" t="s">
        <v>897</v>
      </c>
      <c r="G519" s="8" t="s">
        <v>578</v>
      </c>
      <c r="H519" s="16">
        <v>13</v>
      </c>
      <c r="I519" s="16">
        <v>15</v>
      </c>
      <c r="J519" s="16">
        <v>2</v>
      </c>
      <c r="K519" s="16">
        <v>15.384615384615387</v>
      </c>
      <c r="L519" s="13"/>
      <c r="N519" s="8">
        <v>2010</v>
      </c>
      <c r="O519" s="13" t="s">
        <v>145</v>
      </c>
      <c r="P519" s="13" t="s">
        <v>68</v>
      </c>
      <c r="Q519" s="8" t="s">
        <v>57</v>
      </c>
      <c r="R519" s="8" t="s">
        <v>412</v>
      </c>
    </row>
    <row r="520" spans="1:18" s="2" customFormat="1" ht="28.5" customHeight="1" x14ac:dyDescent="0.2">
      <c r="A520" s="8" t="s">
        <v>265</v>
      </c>
      <c r="B520" s="8" t="s">
        <v>616</v>
      </c>
      <c r="C520" s="8" t="s">
        <v>345</v>
      </c>
      <c r="D520" s="8" t="s">
        <v>593</v>
      </c>
      <c r="E520" s="8"/>
      <c r="F520" s="8"/>
      <c r="G520" s="8" t="s">
        <v>20</v>
      </c>
      <c r="H520" s="16">
        <v>17</v>
      </c>
      <c r="I520" s="16">
        <v>21</v>
      </c>
      <c r="J520" s="16">
        <f t="shared" ref="J520:J551" si="22">I520-H520</f>
        <v>4</v>
      </c>
      <c r="K520" s="16">
        <f t="shared" ref="K520:K551" si="23">I520*100/H520-100</f>
        <v>23.529411764705884</v>
      </c>
      <c r="L520" s="13" t="s">
        <v>850</v>
      </c>
      <c r="N520" s="8">
        <v>2008</v>
      </c>
      <c r="O520" s="13" t="s">
        <v>145</v>
      </c>
      <c r="P520" s="13" t="s">
        <v>68</v>
      </c>
      <c r="Q520" s="8" t="s">
        <v>59</v>
      </c>
      <c r="R520" s="8"/>
    </row>
    <row r="521" spans="1:18" s="2" customFormat="1" ht="28.5" customHeight="1" x14ac:dyDescent="0.2">
      <c r="A521" s="8" t="s">
        <v>265</v>
      </c>
      <c r="B521" s="8" t="s">
        <v>615</v>
      </c>
      <c r="C521" s="8" t="s">
        <v>810</v>
      </c>
      <c r="D521" s="8" t="s">
        <v>619</v>
      </c>
      <c r="E521" s="8"/>
      <c r="F521" s="8" t="s">
        <v>800</v>
      </c>
      <c r="G521" s="8" t="s">
        <v>21</v>
      </c>
      <c r="H521" s="16">
        <v>165</v>
      </c>
      <c r="I521" s="16">
        <v>244</v>
      </c>
      <c r="J521" s="16">
        <f t="shared" si="22"/>
        <v>79</v>
      </c>
      <c r="K521" s="16">
        <f t="shared" si="23"/>
        <v>47.878787878787875</v>
      </c>
      <c r="L521" s="13"/>
      <c r="N521" s="8">
        <v>2009</v>
      </c>
      <c r="O521" s="13" t="s">
        <v>145</v>
      </c>
      <c r="P521" s="13" t="s">
        <v>68</v>
      </c>
      <c r="Q521" s="8" t="s">
        <v>58</v>
      </c>
      <c r="R521" s="8"/>
    </row>
    <row r="522" spans="1:18" s="2" customFormat="1" ht="28.5" customHeight="1" x14ac:dyDescent="0.2">
      <c r="A522" s="8" t="s">
        <v>265</v>
      </c>
      <c r="B522" s="8" t="s">
        <v>615</v>
      </c>
      <c r="C522" s="8" t="s">
        <v>810</v>
      </c>
      <c r="D522" s="8" t="s">
        <v>619</v>
      </c>
      <c r="E522" s="8"/>
      <c r="F522" s="8" t="s">
        <v>432</v>
      </c>
      <c r="G522" s="8" t="s">
        <v>21</v>
      </c>
      <c r="H522" s="16">
        <v>19.8</v>
      </c>
      <c r="I522" s="16">
        <v>23</v>
      </c>
      <c r="J522" s="16">
        <f t="shared" si="22"/>
        <v>3.1999999999999993</v>
      </c>
      <c r="K522" s="16">
        <f t="shared" si="23"/>
        <v>16.161616161616152</v>
      </c>
      <c r="L522" s="13"/>
      <c r="N522" s="8">
        <v>2015</v>
      </c>
      <c r="O522" s="13" t="s">
        <v>145</v>
      </c>
      <c r="P522" s="13" t="s">
        <v>68</v>
      </c>
      <c r="Q522" s="8" t="s">
        <v>58</v>
      </c>
      <c r="R522" s="8"/>
    </row>
    <row r="523" spans="1:18" s="29" customFormat="1" ht="28.5" customHeight="1" x14ac:dyDescent="0.2">
      <c r="A523" s="8" t="s">
        <v>265</v>
      </c>
      <c r="B523" s="8" t="s">
        <v>615</v>
      </c>
      <c r="C523" s="8" t="s">
        <v>810</v>
      </c>
      <c r="D523" s="8" t="s">
        <v>670</v>
      </c>
      <c r="E523" s="8" t="s">
        <v>18</v>
      </c>
      <c r="F523" s="8"/>
      <c r="G523" s="8" t="s">
        <v>578</v>
      </c>
      <c r="H523" s="16">
        <v>26</v>
      </c>
      <c r="I523" s="16">
        <v>33</v>
      </c>
      <c r="J523" s="16">
        <f t="shared" si="22"/>
        <v>7</v>
      </c>
      <c r="K523" s="16">
        <f t="shared" si="23"/>
        <v>26.92307692307692</v>
      </c>
      <c r="L523" s="13"/>
      <c r="N523" s="8">
        <v>2008</v>
      </c>
      <c r="O523" s="13" t="s">
        <v>145</v>
      </c>
      <c r="P523" s="13" t="s">
        <v>68</v>
      </c>
      <c r="Q523" s="8" t="s">
        <v>57</v>
      </c>
      <c r="R523" s="8" t="s">
        <v>412</v>
      </c>
    </row>
    <row r="524" spans="1:18" s="99" customFormat="1" ht="22.5" x14ac:dyDescent="0.2">
      <c r="A524" s="8" t="s">
        <v>486</v>
      </c>
      <c r="B524" s="8" t="s">
        <v>620</v>
      </c>
      <c r="C524" s="8" t="s">
        <v>848</v>
      </c>
      <c r="D524" s="8" t="s">
        <v>674</v>
      </c>
      <c r="E524" s="8" t="s">
        <v>946</v>
      </c>
      <c r="F524" s="8" t="s">
        <v>947</v>
      </c>
      <c r="G524" s="8" t="s">
        <v>20</v>
      </c>
      <c r="H524" s="16">
        <v>10</v>
      </c>
      <c r="I524" s="16">
        <v>14.4</v>
      </c>
      <c r="J524" s="16">
        <f t="shared" si="22"/>
        <v>4.4000000000000004</v>
      </c>
      <c r="K524" s="16">
        <f t="shared" si="23"/>
        <v>44</v>
      </c>
      <c r="L524" s="13"/>
      <c r="N524" s="8">
        <v>2010</v>
      </c>
      <c r="O524" s="13" t="s">
        <v>145</v>
      </c>
      <c r="P524" s="13" t="s">
        <v>69</v>
      </c>
      <c r="Q524" s="8" t="s">
        <v>1224</v>
      </c>
      <c r="R524" s="8"/>
    </row>
    <row r="525" spans="1:18" s="113" customFormat="1" ht="33.75" customHeight="1" x14ac:dyDescent="0.2">
      <c r="A525" s="8" t="s">
        <v>486</v>
      </c>
      <c r="B525" s="8" t="s">
        <v>620</v>
      </c>
      <c r="C525" s="8" t="s">
        <v>848</v>
      </c>
      <c r="D525" s="8" t="s">
        <v>674</v>
      </c>
      <c r="E525" s="8"/>
      <c r="F525" s="8" t="s">
        <v>1013</v>
      </c>
      <c r="G525" s="8" t="s">
        <v>20</v>
      </c>
      <c r="H525" s="16">
        <v>6</v>
      </c>
      <c r="I525" s="16">
        <v>8.6</v>
      </c>
      <c r="J525" s="16">
        <f t="shared" si="22"/>
        <v>2.5999999999999996</v>
      </c>
      <c r="K525" s="16">
        <f t="shared" si="23"/>
        <v>43.333333333333343</v>
      </c>
      <c r="L525" s="13"/>
      <c r="N525" s="8">
        <v>2011</v>
      </c>
      <c r="O525" s="13" t="s">
        <v>145</v>
      </c>
      <c r="P525" s="13" t="s">
        <v>69</v>
      </c>
      <c r="Q525" s="8" t="s">
        <v>1224</v>
      </c>
      <c r="R525" s="8"/>
    </row>
    <row r="526" spans="1:18" s="113" customFormat="1" ht="33.75" customHeight="1" x14ac:dyDescent="0.2">
      <c r="A526" s="8" t="s">
        <v>486</v>
      </c>
      <c r="B526" s="8" t="s">
        <v>620</v>
      </c>
      <c r="C526" s="8" t="s">
        <v>848</v>
      </c>
      <c r="D526" s="8" t="s">
        <v>501</v>
      </c>
      <c r="E526" s="8" t="s">
        <v>154</v>
      </c>
      <c r="F526" s="8" t="s">
        <v>422</v>
      </c>
      <c r="G526" s="8" t="s">
        <v>20</v>
      </c>
      <c r="H526" s="16">
        <v>400</v>
      </c>
      <c r="I526" s="16">
        <v>450</v>
      </c>
      <c r="J526" s="16">
        <f t="shared" si="22"/>
        <v>50</v>
      </c>
      <c r="K526" s="16">
        <f t="shared" si="23"/>
        <v>12.5</v>
      </c>
      <c r="L526" s="13" t="s">
        <v>498</v>
      </c>
      <c r="N526" s="8">
        <v>2006</v>
      </c>
      <c r="O526" s="13" t="s">
        <v>145</v>
      </c>
      <c r="P526" s="13" t="s">
        <v>69</v>
      </c>
      <c r="Q526" s="8" t="s">
        <v>58</v>
      </c>
      <c r="R526" s="8"/>
    </row>
    <row r="527" spans="1:18" s="113" customFormat="1" ht="33.75" customHeight="1" x14ac:dyDescent="0.2">
      <c r="A527" s="8" t="s">
        <v>486</v>
      </c>
      <c r="B527" s="8" t="s">
        <v>620</v>
      </c>
      <c r="C527" s="8" t="s">
        <v>848</v>
      </c>
      <c r="D527" s="8" t="s">
        <v>501</v>
      </c>
      <c r="E527" s="8" t="s">
        <v>154</v>
      </c>
      <c r="F527" s="8" t="s">
        <v>780</v>
      </c>
      <c r="G527" s="8" t="s">
        <v>20</v>
      </c>
      <c r="H527" s="16">
        <v>450</v>
      </c>
      <c r="I527" s="16">
        <v>570</v>
      </c>
      <c r="J527" s="16">
        <f t="shared" si="22"/>
        <v>120</v>
      </c>
      <c r="K527" s="16">
        <f t="shared" si="23"/>
        <v>26.666666666666671</v>
      </c>
      <c r="L527" s="13" t="s">
        <v>114</v>
      </c>
      <c r="N527" s="8">
        <v>2008</v>
      </c>
      <c r="O527" s="13" t="s">
        <v>145</v>
      </c>
      <c r="P527" s="13" t="s">
        <v>69</v>
      </c>
      <c r="Q527" s="8" t="s">
        <v>58</v>
      </c>
      <c r="R527" s="8"/>
    </row>
    <row r="528" spans="1:18" s="113" customFormat="1" ht="33.75" customHeight="1" x14ac:dyDescent="0.2">
      <c r="A528" s="8" t="s">
        <v>486</v>
      </c>
      <c r="B528" s="8" t="s">
        <v>620</v>
      </c>
      <c r="C528" s="8" t="s">
        <v>848</v>
      </c>
      <c r="D528" s="8" t="s">
        <v>501</v>
      </c>
      <c r="E528" s="8" t="s">
        <v>154</v>
      </c>
      <c r="F528" s="8" t="s">
        <v>780</v>
      </c>
      <c r="G528" s="8" t="s">
        <v>20</v>
      </c>
      <c r="H528" s="16">
        <v>500</v>
      </c>
      <c r="I528" s="16">
        <v>580</v>
      </c>
      <c r="J528" s="16">
        <f t="shared" si="22"/>
        <v>80</v>
      </c>
      <c r="K528" s="16">
        <f t="shared" si="23"/>
        <v>16</v>
      </c>
      <c r="L528" s="13"/>
      <c r="N528" s="8">
        <v>2010</v>
      </c>
      <c r="O528" s="13" t="s">
        <v>145</v>
      </c>
      <c r="P528" s="13" t="s">
        <v>69</v>
      </c>
      <c r="Q528" s="8" t="s">
        <v>58</v>
      </c>
      <c r="R528" s="8"/>
    </row>
    <row r="529" spans="1:18" s="2" customFormat="1" ht="28.5" customHeight="1" x14ac:dyDescent="0.2">
      <c r="A529" s="8" t="s">
        <v>486</v>
      </c>
      <c r="B529" s="8" t="s">
        <v>620</v>
      </c>
      <c r="C529" s="8" t="s">
        <v>848</v>
      </c>
      <c r="D529" s="8" t="s">
        <v>501</v>
      </c>
      <c r="E529" s="8"/>
      <c r="F529" s="8" t="s">
        <v>1054</v>
      </c>
      <c r="G529" s="8" t="s">
        <v>20</v>
      </c>
      <c r="H529" s="16">
        <v>470</v>
      </c>
      <c r="I529" s="16">
        <v>670.6</v>
      </c>
      <c r="J529" s="16">
        <f t="shared" si="22"/>
        <v>200.60000000000002</v>
      </c>
      <c r="K529" s="16">
        <f t="shared" si="23"/>
        <v>42.680851063829778</v>
      </c>
      <c r="L529" s="13"/>
      <c r="N529" s="8">
        <v>2011</v>
      </c>
      <c r="O529" s="13" t="s">
        <v>145</v>
      </c>
      <c r="P529" s="13" t="s">
        <v>69</v>
      </c>
      <c r="Q529" s="8" t="s">
        <v>58</v>
      </c>
      <c r="R529" s="8"/>
    </row>
    <row r="530" spans="1:18" s="2" customFormat="1" ht="28.5" customHeight="1" x14ac:dyDescent="0.2">
      <c r="A530" s="8" t="s">
        <v>486</v>
      </c>
      <c r="B530" s="8" t="s">
        <v>620</v>
      </c>
      <c r="C530" s="8" t="s">
        <v>848</v>
      </c>
      <c r="D530" s="8" t="s">
        <v>501</v>
      </c>
      <c r="E530" s="8"/>
      <c r="F530" s="8" t="s">
        <v>1052</v>
      </c>
      <c r="G530" s="8" t="s">
        <v>20</v>
      </c>
      <c r="H530" s="16">
        <v>450</v>
      </c>
      <c r="I530" s="16">
        <v>600</v>
      </c>
      <c r="J530" s="16">
        <f t="shared" si="22"/>
        <v>150</v>
      </c>
      <c r="K530" s="16">
        <f t="shared" si="23"/>
        <v>33.333333333333343</v>
      </c>
      <c r="L530" s="13"/>
      <c r="N530" s="8">
        <v>2012</v>
      </c>
      <c r="O530" s="13" t="s">
        <v>145</v>
      </c>
      <c r="P530" s="13" t="s">
        <v>69</v>
      </c>
      <c r="Q530" s="8" t="s">
        <v>58</v>
      </c>
      <c r="R530" s="8"/>
    </row>
    <row r="531" spans="1:18" s="2" customFormat="1" ht="28.5" customHeight="1" x14ac:dyDescent="0.2">
      <c r="A531" s="8" t="s">
        <v>486</v>
      </c>
      <c r="B531" s="8" t="s">
        <v>620</v>
      </c>
      <c r="C531" s="8" t="s">
        <v>848</v>
      </c>
      <c r="D531" s="8" t="s">
        <v>619</v>
      </c>
      <c r="E531" s="8"/>
      <c r="F531" s="8" t="s">
        <v>550</v>
      </c>
      <c r="G531" s="8" t="s">
        <v>20</v>
      </c>
      <c r="H531" s="16">
        <v>100</v>
      </c>
      <c r="I531" s="16">
        <v>120</v>
      </c>
      <c r="J531" s="16">
        <f t="shared" si="22"/>
        <v>20</v>
      </c>
      <c r="K531" s="16">
        <f t="shared" si="23"/>
        <v>20</v>
      </c>
      <c r="L531" s="13"/>
      <c r="N531" s="8">
        <v>2010</v>
      </c>
      <c r="O531" s="13" t="s">
        <v>145</v>
      </c>
      <c r="P531" s="13" t="s">
        <v>69</v>
      </c>
      <c r="Q531" s="8" t="s">
        <v>58</v>
      </c>
      <c r="R531" s="8"/>
    </row>
    <row r="532" spans="1:18" s="2" customFormat="1" ht="28.5" customHeight="1" x14ac:dyDescent="0.2">
      <c r="A532" s="8" t="s">
        <v>486</v>
      </c>
      <c r="B532" s="8" t="s">
        <v>620</v>
      </c>
      <c r="C532" s="8" t="s">
        <v>848</v>
      </c>
      <c r="D532" s="8" t="s">
        <v>619</v>
      </c>
      <c r="E532" s="8"/>
      <c r="F532" s="8" t="s">
        <v>550</v>
      </c>
      <c r="G532" s="8" t="s">
        <v>20</v>
      </c>
      <c r="H532" s="16">
        <v>170</v>
      </c>
      <c r="I532" s="16">
        <v>221</v>
      </c>
      <c r="J532" s="16">
        <f t="shared" si="22"/>
        <v>51</v>
      </c>
      <c r="K532" s="16">
        <f t="shared" si="23"/>
        <v>30</v>
      </c>
      <c r="L532" s="13"/>
      <c r="N532" s="8">
        <v>2011</v>
      </c>
      <c r="O532" s="13" t="s">
        <v>145</v>
      </c>
      <c r="P532" s="13" t="s">
        <v>69</v>
      </c>
      <c r="Q532" s="8" t="s">
        <v>58</v>
      </c>
      <c r="R532" s="8"/>
    </row>
    <row r="533" spans="1:18" s="2" customFormat="1" ht="28.5" customHeight="1" x14ac:dyDescent="0.2">
      <c r="A533" s="8" t="s">
        <v>486</v>
      </c>
      <c r="B533" s="8" t="s">
        <v>620</v>
      </c>
      <c r="C533" s="8" t="s">
        <v>848</v>
      </c>
      <c r="D533" s="8" t="s">
        <v>619</v>
      </c>
      <c r="E533" s="8"/>
      <c r="F533" s="8" t="s">
        <v>550</v>
      </c>
      <c r="G533" s="8" t="s">
        <v>20</v>
      </c>
      <c r="H533" s="16">
        <v>150</v>
      </c>
      <c r="I533" s="16">
        <v>175</v>
      </c>
      <c r="J533" s="16">
        <f t="shared" si="22"/>
        <v>25</v>
      </c>
      <c r="K533" s="16">
        <f t="shared" si="23"/>
        <v>16.666666666666671</v>
      </c>
      <c r="L533" s="13"/>
      <c r="N533" s="8">
        <v>2012</v>
      </c>
      <c r="O533" s="13" t="s">
        <v>145</v>
      </c>
      <c r="P533" s="13" t="s">
        <v>69</v>
      </c>
      <c r="Q533" s="8" t="s">
        <v>58</v>
      </c>
      <c r="R533" s="8"/>
    </row>
    <row r="534" spans="1:18" s="2" customFormat="1" ht="28.5" customHeight="1" x14ac:dyDescent="0.2">
      <c r="A534" s="8" t="s">
        <v>486</v>
      </c>
      <c r="B534" s="8" t="s">
        <v>620</v>
      </c>
      <c r="C534" s="8" t="s">
        <v>848</v>
      </c>
      <c r="D534" s="8" t="s">
        <v>183</v>
      </c>
      <c r="E534" s="8" t="s">
        <v>405</v>
      </c>
      <c r="F534" s="8" t="s">
        <v>1014</v>
      </c>
      <c r="G534" s="8" t="s">
        <v>20</v>
      </c>
      <c r="H534" s="16">
        <v>100.1</v>
      </c>
      <c r="I534" s="16">
        <v>110.7</v>
      </c>
      <c r="J534" s="16">
        <f t="shared" si="22"/>
        <v>10.600000000000009</v>
      </c>
      <c r="K534" s="16">
        <f t="shared" si="23"/>
        <v>10.589410589410591</v>
      </c>
      <c r="L534" s="13"/>
      <c r="N534" s="8">
        <v>2011</v>
      </c>
      <c r="O534" s="13" t="s">
        <v>145</v>
      </c>
      <c r="P534" s="13" t="s">
        <v>69</v>
      </c>
      <c r="Q534" s="8" t="s">
        <v>57</v>
      </c>
      <c r="R534" s="8"/>
    </row>
    <row r="535" spans="1:18" s="2" customFormat="1" ht="28.5" customHeight="1" x14ac:dyDescent="0.2">
      <c r="A535" s="8" t="s">
        <v>486</v>
      </c>
      <c r="B535" s="8" t="s">
        <v>620</v>
      </c>
      <c r="C535" s="8" t="s">
        <v>848</v>
      </c>
      <c r="D535" s="8" t="s">
        <v>183</v>
      </c>
      <c r="E535" s="8" t="s">
        <v>406</v>
      </c>
      <c r="F535" s="8" t="s">
        <v>1014</v>
      </c>
      <c r="G535" s="8" t="s">
        <v>20</v>
      </c>
      <c r="H535" s="16">
        <v>50</v>
      </c>
      <c r="I535" s="16">
        <v>80</v>
      </c>
      <c r="J535" s="16">
        <f t="shared" si="22"/>
        <v>30</v>
      </c>
      <c r="K535" s="16">
        <f t="shared" si="23"/>
        <v>60</v>
      </c>
      <c r="L535" s="13"/>
      <c r="N535" s="8">
        <v>2012</v>
      </c>
      <c r="O535" s="13" t="s">
        <v>145</v>
      </c>
      <c r="P535" s="13" t="s">
        <v>69</v>
      </c>
      <c r="Q535" s="8" t="s">
        <v>57</v>
      </c>
      <c r="R535" s="8"/>
    </row>
    <row r="536" spans="1:18" s="2" customFormat="1" ht="28.5" customHeight="1" x14ac:dyDescent="0.2">
      <c r="A536" s="8" t="s">
        <v>486</v>
      </c>
      <c r="B536" s="8" t="s">
        <v>620</v>
      </c>
      <c r="C536" s="8" t="s">
        <v>848</v>
      </c>
      <c r="D536" s="8" t="s">
        <v>622</v>
      </c>
      <c r="E536" s="8" t="s">
        <v>409</v>
      </c>
      <c r="F536" s="8" t="s">
        <v>490</v>
      </c>
      <c r="G536" s="8" t="s">
        <v>20</v>
      </c>
      <c r="H536" s="16">
        <v>260</v>
      </c>
      <c r="I536" s="16">
        <v>300</v>
      </c>
      <c r="J536" s="16">
        <f t="shared" si="22"/>
        <v>40</v>
      </c>
      <c r="K536" s="16">
        <f t="shared" si="23"/>
        <v>15.384615384615387</v>
      </c>
      <c r="L536" s="13" t="s">
        <v>609</v>
      </c>
      <c r="N536" s="8">
        <v>2006</v>
      </c>
      <c r="O536" s="13" t="s">
        <v>145</v>
      </c>
      <c r="P536" s="13" t="s">
        <v>69</v>
      </c>
      <c r="Q536" s="8" t="s">
        <v>58</v>
      </c>
      <c r="R536" s="8"/>
    </row>
    <row r="537" spans="1:18" s="2" customFormat="1" ht="28.5" customHeight="1" x14ac:dyDescent="0.2">
      <c r="A537" s="8" t="s">
        <v>486</v>
      </c>
      <c r="B537" s="8" t="s">
        <v>620</v>
      </c>
      <c r="C537" s="8" t="s">
        <v>848</v>
      </c>
      <c r="D537" s="8" t="s">
        <v>622</v>
      </c>
      <c r="E537" s="8"/>
      <c r="F537" s="8"/>
      <c r="G537" s="8" t="s">
        <v>20</v>
      </c>
      <c r="H537" s="16">
        <v>200</v>
      </c>
      <c r="I537" s="16">
        <v>238</v>
      </c>
      <c r="J537" s="16">
        <f t="shared" si="22"/>
        <v>38</v>
      </c>
      <c r="K537" s="16">
        <f t="shared" si="23"/>
        <v>19</v>
      </c>
      <c r="L537" s="13" t="s">
        <v>114</v>
      </c>
      <c r="N537" s="8">
        <v>2008</v>
      </c>
      <c r="O537" s="13" t="s">
        <v>145</v>
      </c>
      <c r="P537" s="13" t="s">
        <v>69</v>
      </c>
      <c r="Q537" s="8" t="s">
        <v>58</v>
      </c>
      <c r="R537" s="8"/>
    </row>
    <row r="538" spans="1:18" s="2" customFormat="1" ht="28.5" customHeight="1" x14ac:dyDescent="0.2">
      <c r="A538" s="8" t="s">
        <v>486</v>
      </c>
      <c r="B538" s="8" t="s">
        <v>620</v>
      </c>
      <c r="C538" s="8" t="s">
        <v>848</v>
      </c>
      <c r="D538" s="8" t="s">
        <v>622</v>
      </c>
      <c r="E538" s="8"/>
      <c r="F538" s="8"/>
      <c r="G538" s="8" t="s">
        <v>20</v>
      </c>
      <c r="H538" s="16">
        <v>306</v>
      </c>
      <c r="I538" s="16">
        <v>366</v>
      </c>
      <c r="J538" s="16">
        <f t="shared" si="22"/>
        <v>60</v>
      </c>
      <c r="K538" s="16">
        <f t="shared" si="23"/>
        <v>19.607843137254903</v>
      </c>
      <c r="L538" s="13"/>
      <c r="N538" s="8">
        <v>2009</v>
      </c>
      <c r="O538" s="13" t="s">
        <v>145</v>
      </c>
      <c r="P538" s="13" t="s">
        <v>69</v>
      </c>
      <c r="Q538" s="8" t="s">
        <v>58</v>
      </c>
      <c r="R538" s="8"/>
    </row>
    <row r="539" spans="1:18" s="2" customFormat="1" ht="28.5" customHeight="1" x14ac:dyDescent="0.2">
      <c r="A539" s="8" t="s">
        <v>486</v>
      </c>
      <c r="B539" s="8" t="s">
        <v>620</v>
      </c>
      <c r="C539" s="8" t="s">
        <v>848</v>
      </c>
      <c r="D539" s="8" t="s">
        <v>622</v>
      </c>
      <c r="E539" s="8" t="s">
        <v>409</v>
      </c>
      <c r="F539" s="8" t="s">
        <v>944</v>
      </c>
      <c r="G539" s="8" t="s">
        <v>20</v>
      </c>
      <c r="H539" s="16">
        <v>130</v>
      </c>
      <c r="I539" s="16">
        <v>157</v>
      </c>
      <c r="J539" s="16">
        <f t="shared" si="22"/>
        <v>27</v>
      </c>
      <c r="K539" s="16">
        <f t="shared" si="23"/>
        <v>20.769230769230774</v>
      </c>
      <c r="L539" s="13"/>
      <c r="N539" s="8">
        <v>2010</v>
      </c>
      <c r="O539" s="13" t="s">
        <v>145</v>
      </c>
      <c r="P539" s="13" t="s">
        <v>69</v>
      </c>
      <c r="Q539" s="8" t="s">
        <v>58</v>
      </c>
      <c r="R539" s="8"/>
    </row>
    <row r="540" spans="1:18" s="2" customFormat="1" ht="28.5" customHeight="1" x14ac:dyDescent="0.2">
      <c r="A540" s="8" t="s">
        <v>486</v>
      </c>
      <c r="B540" s="8" t="s">
        <v>620</v>
      </c>
      <c r="C540" s="8" t="s">
        <v>848</v>
      </c>
      <c r="D540" s="8" t="s">
        <v>622</v>
      </c>
      <c r="E540" s="8"/>
      <c r="F540" s="8" t="s">
        <v>1018</v>
      </c>
      <c r="G540" s="8" t="s">
        <v>20</v>
      </c>
      <c r="H540" s="16">
        <v>200</v>
      </c>
      <c r="I540" s="16">
        <v>281.60000000000002</v>
      </c>
      <c r="J540" s="16">
        <f t="shared" si="22"/>
        <v>81.600000000000023</v>
      </c>
      <c r="K540" s="16">
        <f t="shared" si="23"/>
        <v>40.800000000000011</v>
      </c>
      <c r="L540" s="13"/>
      <c r="N540" s="8">
        <v>2011</v>
      </c>
      <c r="O540" s="13" t="s">
        <v>145</v>
      </c>
      <c r="P540" s="13" t="s">
        <v>69</v>
      </c>
      <c r="Q540" s="8" t="s">
        <v>58</v>
      </c>
      <c r="R540" s="8"/>
    </row>
    <row r="541" spans="1:18" s="2" customFormat="1" ht="28.5" customHeight="1" x14ac:dyDescent="0.2">
      <c r="A541" s="8" t="s">
        <v>486</v>
      </c>
      <c r="B541" s="8" t="s">
        <v>620</v>
      </c>
      <c r="C541" s="8" t="s">
        <v>848</v>
      </c>
      <c r="D541" s="8" t="s">
        <v>622</v>
      </c>
      <c r="E541" s="8"/>
      <c r="F541" s="8" t="s">
        <v>1018</v>
      </c>
      <c r="G541" s="8" t="s">
        <v>20</v>
      </c>
      <c r="H541" s="16">
        <v>150</v>
      </c>
      <c r="I541" s="16">
        <v>219</v>
      </c>
      <c r="J541" s="16">
        <f t="shared" si="22"/>
        <v>69</v>
      </c>
      <c r="K541" s="16">
        <f t="shared" si="23"/>
        <v>46</v>
      </c>
      <c r="L541" s="13"/>
      <c r="N541" s="8">
        <v>2012</v>
      </c>
      <c r="O541" s="13" t="s">
        <v>145</v>
      </c>
      <c r="P541" s="13" t="s">
        <v>69</v>
      </c>
      <c r="Q541" s="8" t="s">
        <v>58</v>
      </c>
      <c r="R541" s="8"/>
    </row>
    <row r="542" spans="1:18" s="2" customFormat="1" ht="28.5" customHeight="1" x14ac:dyDescent="0.2">
      <c r="A542" s="8" t="s">
        <v>486</v>
      </c>
      <c r="B542" s="8" t="s">
        <v>620</v>
      </c>
      <c r="C542" s="8" t="s">
        <v>848</v>
      </c>
      <c r="D542" s="8" t="s">
        <v>554</v>
      </c>
      <c r="E542" s="8"/>
      <c r="F542" s="8"/>
      <c r="G542" s="8" t="s">
        <v>20</v>
      </c>
      <c r="H542" s="16">
        <v>500</v>
      </c>
      <c r="I542" s="16">
        <v>705</v>
      </c>
      <c r="J542" s="16">
        <f t="shared" si="22"/>
        <v>205</v>
      </c>
      <c r="K542" s="16">
        <f t="shared" si="23"/>
        <v>41</v>
      </c>
      <c r="L542" s="13" t="s">
        <v>114</v>
      </c>
      <c r="N542" s="8">
        <v>2008</v>
      </c>
      <c r="O542" s="13" t="s">
        <v>145</v>
      </c>
      <c r="P542" s="13" t="s">
        <v>69</v>
      </c>
      <c r="Q542" s="8" t="s">
        <v>58</v>
      </c>
      <c r="R542" s="8"/>
    </row>
    <row r="543" spans="1:18" s="2" customFormat="1" ht="28.5" customHeight="1" x14ac:dyDescent="0.2">
      <c r="A543" s="8" t="s">
        <v>486</v>
      </c>
      <c r="B543" s="8" t="s">
        <v>620</v>
      </c>
      <c r="C543" s="8" t="s">
        <v>848</v>
      </c>
      <c r="D543" s="8" t="s">
        <v>554</v>
      </c>
      <c r="E543" s="8"/>
      <c r="F543" s="8" t="s">
        <v>1017</v>
      </c>
      <c r="G543" s="8" t="s">
        <v>20</v>
      </c>
      <c r="H543" s="16">
        <v>480</v>
      </c>
      <c r="I543" s="16">
        <v>676.5</v>
      </c>
      <c r="J543" s="16">
        <f t="shared" si="22"/>
        <v>196.5</v>
      </c>
      <c r="K543" s="16">
        <f t="shared" si="23"/>
        <v>40.9375</v>
      </c>
      <c r="L543" s="13"/>
      <c r="N543" s="8">
        <v>2011</v>
      </c>
      <c r="O543" s="13" t="s">
        <v>145</v>
      </c>
      <c r="P543" s="13" t="s">
        <v>69</v>
      </c>
      <c r="Q543" s="8" t="s">
        <v>58</v>
      </c>
      <c r="R543" s="8"/>
    </row>
    <row r="544" spans="1:18" s="2" customFormat="1" ht="28.5" customHeight="1" x14ac:dyDescent="0.2">
      <c r="A544" s="8" t="s">
        <v>486</v>
      </c>
      <c r="B544" s="8" t="s">
        <v>620</v>
      </c>
      <c r="C544" s="8" t="s">
        <v>848</v>
      </c>
      <c r="D544" s="8" t="s">
        <v>554</v>
      </c>
      <c r="E544" s="8"/>
      <c r="F544" s="8" t="s">
        <v>1017</v>
      </c>
      <c r="G544" s="8" t="s">
        <v>20</v>
      </c>
      <c r="H544" s="16">
        <v>500</v>
      </c>
      <c r="I544" s="16">
        <v>789</v>
      </c>
      <c r="J544" s="16">
        <f t="shared" si="22"/>
        <v>289</v>
      </c>
      <c r="K544" s="16">
        <f t="shared" si="23"/>
        <v>57.800000000000011</v>
      </c>
      <c r="L544" s="13"/>
      <c r="N544" s="8">
        <v>2012</v>
      </c>
      <c r="O544" s="13" t="s">
        <v>145</v>
      </c>
      <c r="P544" s="13" t="s">
        <v>69</v>
      </c>
      <c r="Q544" s="8" t="s">
        <v>58</v>
      </c>
      <c r="R544" s="8"/>
    </row>
    <row r="545" spans="1:18" s="2" customFormat="1" ht="28.5" customHeight="1" x14ac:dyDescent="0.2">
      <c r="A545" s="8" t="s">
        <v>486</v>
      </c>
      <c r="B545" s="8" t="s">
        <v>620</v>
      </c>
      <c r="C545" s="8" t="s">
        <v>848</v>
      </c>
      <c r="D545" s="8" t="s">
        <v>593</v>
      </c>
      <c r="E545" s="8"/>
      <c r="F545" s="8" t="s">
        <v>1055</v>
      </c>
      <c r="G545" s="8" t="s">
        <v>20</v>
      </c>
      <c r="H545" s="16">
        <v>3.2</v>
      </c>
      <c r="I545" s="16">
        <v>5.26</v>
      </c>
      <c r="J545" s="16">
        <f t="shared" si="22"/>
        <v>2.0599999999999996</v>
      </c>
      <c r="K545" s="16">
        <f t="shared" si="23"/>
        <v>64.375</v>
      </c>
      <c r="L545" s="13"/>
      <c r="N545" s="8">
        <v>2012</v>
      </c>
      <c r="O545" s="13" t="s">
        <v>145</v>
      </c>
      <c r="P545" s="13" t="s">
        <v>69</v>
      </c>
      <c r="Q545" s="8" t="s">
        <v>59</v>
      </c>
      <c r="R545" s="8"/>
    </row>
    <row r="546" spans="1:18" s="2" customFormat="1" ht="28.5" customHeight="1" x14ac:dyDescent="0.2">
      <c r="A546" s="8" t="s">
        <v>486</v>
      </c>
      <c r="B546" s="8" t="s">
        <v>620</v>
      </c>
      <c r="C546" s="8" t="s">
        <v>848</v>
      </c>
      <c r="D546" s="8" t="s">
        <v>670</v>
      </c>
      <c r="E546" s="8" t="s">
        <v>19</v>
      </c>
      <c r="F546" s="8" t="s">
        <v>543</v>
      </c>
      <c r="G546" s="8" t="s">
        <v>578</v>
      </c>
      <c r="H546" s="16">
        <v>16</v>
      </c>
      <c r="I546" s="16">
        <v>19</v>
      </c>
      <c r="J546" s="16">
        <f t="shared" si="22"/>
        <v>3</v>
      </c>
      <c r="K546" s="16">
        <f t="shared" si="23"/>
        <v>18.75</v>
      </c>
      <c r="L546" s="13"/>
      <c r="N546" s="8">
        <v>2009</v>
      </c>
      <c r="O546" s="13" t="s">
        <v>145</v>
      </c>
      <c r="P546" s="13" t="s">
        <v>69</v>
      </c>
      <c r="Q546" s="8" t="s">
        <v>57</v>
      </c>
      <c r="R546" s="8" t="s">
        <v>414</v>
      </c>
    </row>
    <row r="547" spans="1:18" s="2" customFormat="1" ht="28.5" customHeight="1" x14ac:dyDescent="0.2">
      <c r="A547" s="8" t="s">
        <v>486</v>
      </c>
      <c r="B547" s="8" t="s">
        <v>620</v>
      </c>
      <c r="C547" s="8" t="s">
        <v>848</v>
      </c>
      <c r="D547" s="8" t="s">
        <v>670</v>
      </c>
      <c r="E547" s="8" t="s">
        <v>19</v>
      </c>
      <c r="F547" s="8" t="s">
        <v>945</v>
      </c>
      <c r="G547" s="8" t="s">
        <v>20</v>
      </c>
      <c r="H547" s="16">
        <v>11.2</v>
      </c>
      <c r="I547" s="16">
        <v>14.2</v>
      </c>
      <c r="J547" s="16">
        <f t="shared" si="22"/>
        <v>3</v>
      </c>
      <c r="K547" s="16">
        <f t="shared" si="23"/>
        <v>26.785714285714292</v>
      </c>
      <c r="L547" s="13"/>
      <c r="N547" s="8">
        <v>2010</v>
      </c>
      <c r="O547" s="13" t="s">
        <v>145</v>
      </c>
      <c r="P547" s="13" t="s">
        <v>69</v>
      </c>
      <c r="Q547" s="8" t="s">
        <v>57</v>
      </c>
      <c r="R547" s="8" t="s">
        <v>414</v>
      </c>
    </row>
    <row r="548" spans="1:18" s="2" customFormat="1" ht="28.5" customHeight="1" x14ac:dyDescent="0.2">
      <c r="A548" s="8" t="s">
        <v>486</v>
      </c>
      <c r="B548" s="8" t="s">
        <v>620</v>
      </c>
      <c r="C548" s="8" t="s">
        <v>848</v>
      </c>
      <c r="D548" s="8" t="s">
        <v>670</v>
      </c>
      <c r="E548" s="8" t="s">
        <v>19</v>
      </c>
      <c r="F548" s="8" t="s">
        <v>945</v>
      </c>
      <c r="G548" s="8" t="s">
        <v>20</v>
      </c>
      <c r="H548" s="16">
        <v>13</v>
      </c>
      <c r="I548" s="16">
        <v>19</v>
      </c>
      <c r="J548" s="16">
        <f t="shared" si="22"/>
        <v>6</v>
      </c>
      <c r="K548" s="16">
        <f t="shared" si="23"/>
        <v>46.15384615384616</v>
      </c>
      <c r="L548" s="13"/>
      <c r="N548" s="8">
        <v>2011</v>
      </c>
      <c r="O548" s="13" t="s">
        <v>145</v>
      </c>
      <c r="P548" s="13" t="s">
        <v>69</v>
      </c>
      <c r="Q548" s="8" t="s">
        <v>57</v>
      </c>
      <c r="R548" s="8" t="s">
        <v>414</v>
      </c>
    </row>
    <row r="549" spans="1:18" s="2" customFormat="1" ht="28.5" customHeight="1" x14ac:dyDescent="0.2">
      <c r="A549" s="8" t="s">
        <v>486</v>
      </c>
      <c r="B549" s="8" t="s">
        <v>620</v>
      </c>
      <c r="C549" s="8" t="s">
        <v>848</v>
      </c>
      <c r="D549" s="8" t="s">
        <v>670</v>
      </c>
      <c r="E549" s="8"/>
      <c r="F549" s="8" t="s">
        <v>1050</v>
      </c>
      <c r="G549" s="8" t="s">
        <v>20</v>
      </c>
      <c r="H549" s="16">
        <v>5</v>
      </c>
      <c r="I549" s="16">
        <v>7.8</v>
      </c>
      <c r="J549" s="16">
        <f t="shared" si="22"/>
        <v>2.8</v>
      </c>
      <c r="K549" s="16">
        <f t="shared" si="23"/>
        <v>56</v>
      </c>
      <c r="L549" s="13"/>
      <c r="N549" s="8">
        <v>2012</v>
      </c>
      <c r="O549" s="13" t="s">
        <v>145</v>
      </c>
      <c r="P549" s="13" t="s">
        <v>69</v>
      </c>
      <c r="Q549" s="8" t="s">
        <v>57</v>
      </c>
      <c r="R549" s="8"/>
    </row>
    <row r="550" spans="1:18" s="2" customFormat="1" ht="28.5" customHeight="1" x14ac:dyDescent="0.2">
      <c r="A550" s="8" t="s">
        <v>486</v>
      </c>
      <c r="B550" s="8" t="s">
        <v>620</v>
      </c>
      <c r="C550" s="8" t="s">
        <v>848</v>
      </c>
      <c r="D550" s="8" t="s">
        <v>1015</v>
      </c>
      <c r="E550" s="8"/>
      <c r="F550" s="8" t="s">
        <v>1016</v>
      </c>
      <c r="G550" s="8" t="s">
        <v>20</v>
      </c>
      <c r="H550" s="16">
        <v>450</v>
      </c>
      <c r="I550" s="16">
        <v>642</v>
      </c>
      <c r="J550" s="16">
        <f t="shared" si="22"/>
        <v>192</v>
      </c>
      <c r="K550" s="16">
        <f t="shared" si="23"/>
        <v>42.666666666666657</v>
      </c>
      <c r="L550" s="13"/>
      <c r="N550" s="8">
        <v>2011</v>
      </c>
      <c r="O550" s="13" t="s">
        <v>145</v>
      </c>
      <c r="P550" s="13" t="s">
        <v>69</v>
      </c>
      <c r="Q550" s="8" t="s">
        <v>58</v>
      </c>
      <c r="R550" s="8"/>
    </row>
    <row r="551" spans="1:18" s="2" customFormat="1" ht="28.5" customHeight="1" x14ac:dyDescent="0.2">
      <c r="A551" s="8" t="s">
        <v>486</v>
      </c>
      <c r="B551" s="8" t="s">
        <v>620</v>
      </c>
      <c r="C551" s="8" t="s">
        <v>848</v>
      </c>
      <c r="D551" s="8" t="s">
        <v>1015</v>
      </c>
      <c r="E551" s="8"/>
      <c r="F551" s="8" t="s">
        <v>1053</v>
      </c>
      <c r="G551" s="8" t="s">
        <v>20</v>
      </c>
      <c r="H551" s="16">
        <v>400</v>
      </c>
      <c r="I551" s="16">
        <v>450</v>
      </c>
      <c r="J551" s="16">
        <f t="shared" si="22"/>
        <v>50</v>
      </c>
      <c r="K551" s="16">
        <f t="shared" si="23"/>
        <v>12.5</v>
      </c>
      <c r="L551" s="13"/>
      <c r="N551" s="8">
        <v>2012</v>
      </c>
      <c r="O551" s="13" t="s">
        <v>145</v>
      </c>
      <c r="P551" s="13" t="s">
        <v>69</v>
      </c>
      <c r="Q551" s="8" t="s">
        <v>58</v>
      </c>
      <c r="R551" s="8"/>
    </row>
    <row r="552" spans="1:18" s="2" customFormat="1" ht="28.5" customHeight="1" x14ac:dyDescent="0.2">
      <c r="A552" s="8" t="s">
        <v>486</v>
      </c>
      <c r="B552" s="8" t="s">
        <v>620</v>
      </c>
      <c r="C552" s="8" t="s">
        <v>848</v>
      </c>
      <c r="D552" s="8" t="s">
        <v>621</v>
      </c>
      <c r="E552" s="8"/>
      <c r="F552" s="8" t="s">
        <v>443</v>
      </c>
      <c r="G552" s="8" t="s">
        <v>20</v>
      </c>
      <c r="H552" s="16">
        <v>300</v>
      </c>
      <c r="I552" s="16">
        <v>520</v>
      </c>
      <c r="J552" s="16">
        <f t="shared" ref="J552:J583" si="24">I552-H552</f>
        <v>220</v>
      </c>
      <c r="K552" s="16">
        <f t="shared" ref="K552:K588" si="25">I552*100/H552-100</f>
        <v>73.333333333333343</v>
      </c>
      <c r="L552" s="13" t="s">
        <v>136</v>
      </c>
      <c r="N552" s="8">
        <v>2006</v>
      </c>
      <c r="O552" s="13" t="s">
        <v>145</v>
      </c>
      <c r="P552" s="13" t="s">
        <v>69</v>
      </c>
      <c r="Q552" s="8" t="s">
        <v>58</v>
      </c>
      <c r="R552" s="8"/>
    </row>
    <row r="553" spans="1:18" s="2" customFormat="1" ht="28.5" customHeight="1" x14ac:dyDescent="0.2">
      <c r="A553" s="8" t="s">
        <v>486</v>
      </c>
      <c r="B553" s="8" t="s">
        <v>620</v>
      </c>
      <c r="C553" s="8" t="s">
        <v>848</v>
      </c>
      <c r="D553" s="8" t="s">
        <v>621</v>
      </c>
      <c r="E553" s="8"/>
      <c r="F553" s="8"/>
      <c r="G553" s="8" t="s">
        <v>20</v>
      </c>
      <c r="H553" s="16">
        <v>600</v>
      </c>
      <c r="I553" s="16">
        <v>826</v>
      </c>
      <c r="J553" s="16">
        <f t="shared" si="24"/>
        <v>226</v>
      </c>
      <c r="K553" s="16">
        <f t="shared" si="25"/>
        <v>37.666666666666657</v>
      </c>
      <c r="L553" s="13" t="s">
        <v>114</v>
      </c>
      <c r="N553" s="8">
        <v>2008</v>
      </c>
      <c r="O553" s="13" t="s">
        <v>145</v>
      </c>
      <c r="P553" s="13" t="s">
        <v>69</v>
      </c>
      <c r="Q553" s="8" t="s">
        <v>58</v>
      </c>
      <c r="R553" s="8"/>
    </row>
    <row r="554" spans="1:18" s="2" customFormat="1" ht="28.5" customHeight="1" x14ac:dyDescent="0.2">
      <c r="A554" s="8" t="s">
        <v>486</v>
      </c>
      <c r="B554" s="8" t="s">
        <v>620</v>
      </c>
      <c r="C554" s="8" t="s">
        <v>848</v>
      </c>
      <c r="D554" s="8" t="s">
        <v>621</v>
      </c>
      <c r="E554" s="8"/>
      <c r="F554" s="8" t="s">
        <v>943</v>
      </c>
      <c r="G554" s="8" t="s">
        <v>20</v>
      </c>
      <c r="H554" s="16">
        <v>410</v>
      </c>
      <c r="I554" s="16">
        <v>468</v>
      </c>
      <c r="J554" s="16">
        <f t="shared" si="24"/>
        <v>58</v>
      </c>
      <c r="K554" s="16">
        <f t="shared" si="25"/>
        <v>14.146341463414629</v>
      </c>
      <c r="L554" s="13"/>
      <c r="N554" s="8">
        <v>2010</v>
      </c>
      <c r="O554" s="13" t="s">
        <v>145</v>
      </c>
      <c r="P554" s="13" t="s">
        <v>69</v>
      </c>
      <c r="Q554" s="8" t="s">
        <v>58</v>
      </c>
      <c r="R554" s="8"/>
    </row>
    <row r="555" spans="1:18" s="2" customFormat="1" ht="28.5" customHeight="1" x14ac:dyDescent="0.2">
      <c r="A555" s="8" t="s">
        <v>486</v>
      </c>
      <c r="B555" s="8" t="s">
        <v>620</v>
      </c>
      <c r="C555" s="8" t="s">
        <v>848</v>
      </c>
      <c r="D555" s="8" t="s">
        <v>621</v>
      </c>
      <c r="E555" s="8"/>
      <c r="F555" s="8" t="s">
        <v>1051</v>
      </c>
      <c r="G555" s="8" t="s">
        <v>20</v>
      </c>
      <c r="H555" s="16">
        <v>250</v>
      </c>
      <c r="I555" s="16">
        <v>275.5</v>
      </c>
      <c r="J555" s="16">
        <f t="shared" si="24"/>
        <v>25.5</v>
      </c>
      <c r="K555" s="16">
        <f t="shared" si="25"/>
        <v>10.200000000000003</v>
      </c>
      <c r="L555" s="13"/>
      <c r="N555" s="8">
        <v>2012</v>
      </c>
      <c r="O555" s="13" t="s">
        <v>145</v>
      </c>
      <c r="P555" s="13" t="s">
        <v>69</v>
      </c>
      <c r="Q555" s="8" t="s">
        <v>58</v>
      </c>
      <c r="R555" s="8"/>
    </row>
    <row r="556" spans="1:18" s="2" customFormat="1" ht="28.5" customHeight="1" x14ac:dyDescent="0.2">
      <c r="A556" s="8" t="s">
        <v>486</v>
      </c>
      <c r="B556" s="8" t="s">
        <v>620</v>
      </c>
      <c r="C556" s="8" t="s">
        <v>848</v>
      </c>
      <c r="D556" s="8" t="s">
        <v>913</v>
      </c>
      <c r="E556" s="8"/>
      <c r="F556" s="8"/>
      <c r="G556" s="8" t="s">
        <v>20</v>
      </c>
      <c r="H556" s="16">
        <v>15</v>
      </c>
      <c r="I556" s="16">
        <v>17.899999999999999</v>
      </c>
      <c r="J556" s="16">
        <f t="shared" si="24"/>
        <v>2.8999999999999986</v>
      </c>
      <c r="K556" s="16">
        <f t="shared" si="25"/>
        <v>19.333333333333314</v>
      </c>
      <c r="L556" s="13"/>
      <c r="N556" s="8">
        <v>2012</v>
      </c>
      <c r="O556" s="13" t="s">
        <v>145</v>
      </c>
      <c r="P556" s="13" t="s">
        <v>69</v>
      </c>
      <c r="Q556" s="8" t="s">
        <v>57</v>
      </c>
      <c r="R556" s="8"/>
    </row>
    <row r="557" spans="1:18" s="108" customFormat="1" ht="49.5" customHeight="1" x14ac:dyDescent="0.2">
      <c r="A557" s="8" t="s">
        <v>486</v>
      </c>
      <c r="B557" s="8" t="s">
        <v>620</v>
      </c>
      <c r="C557" s="8" t="s">
        <v>848</v>
      </c>
      <c r="D557" s="8" t="s">
        <v>411</v>
      </c>
      <c r="E557" s="8" t="s">
        <v>19</v>
      </c>
      <c r="F557" s="8" t="s">
        <v>544</v>
      </c>
      <c r="G557" s="8" t="s">
        <v>20</v>
      </c>
      <c r="H557" s="16">
        <v>8</v>
      </c>
      <c r="I557" s="16">
        <v>9.1</v>
      </c>
      <c r="J557" s="16">
        <f t="shared" si="24"/>
        <v>1.0999999999999996</v>
      </c>
      <c r="K557" s="16">
        <f t="shared" si="25"/>
        <v>13.75</v>
      </c>
      <c r="L557" s="13"/>
      <c r="N557" s="8">
        <v>2010</v>
      </c>
      <c r="O557" s="13" t="s">
        <v>145</v>
      </c>
      <c r="P557" s="13" t="s">
        <v>69</v>
      </c>
      <c r="Q557" s="8" t="s">
        <v>57</v>
      </c>
      <c r="R557" s="8" t="s">
        <v>414</v>
      </c>
    </row>
    <row r="558" spans="1:18" s="108" customFormat="1" ht="49.5" customHeight="1" x14ac:dyDescent="0.2">
      <c r="A558" s="8" t="s">
        <v>486</v>
      </c>
      <c r="B558" s="8" t="s">
        <v>620</v>
      </c>
      <c r="C558" s="8" t="s">
        <v>251</v>
      </c>
      <c r="D558" s="8" t="s">
        <v>619</v>
      </c>
      <c r="E558" s="8"/>
      <c r="F558" s="8" t="s">
        <v>550</v>
      </c>
      <c r="G558" s="8" t="s">
        <v>20</v>
      </c>
      <c r="H558" s="16">
        <v>210</v>
      </c>
      <c r="I558" s="16">
        <v>255</v>
      </c>
      <c r="J558" s="16">
        <f t="shared" si="24"/>
        <v>45</v>
      </c>
      <c r="K558" s="16">
        <f t="shared" si="25"/>
        <v>21.428571428571431</v>
      </c>
      <c r="L558" s="13" t="s">
        <v>174</v>
      </c>
      <c r="N558" s="8">
        <v>2006</v>
      </c>
      <c r="O558" s="13" t="s">
        <v>145</v>
      </c>
      <c r="P558" s="13" t="s">
        <v>69</v>
      </c>
      <c r="Q558" s="8" t="s">
        <v>58</v>
      </c>
      <c r="R558" s="8"/>
    </row>
    <row r="559" spans="1:18" s="108" customFormat="1" ht="49.5" customHeight="1" x14ac:dyDescent="0.2">
      <c r="A559" s="8" t="s">
        <v>486</v>
      </c>
      <c r="B559" s="8" t="s">
        <v>861</v>
      </c>
      <c r="C559" s="8" t="s">
        <v>862</v>
      </c>
      <c r="D559" s="8" t="s">
        <v>501</v>
      </c>
      <c r="E559" s="8" t="s">
        <v>154</v>
      </c>
      <c r="F559" s="8" t="s">
        <v>863</v>
      </c>
      <c r="G559" s="8" t="s">
        <v>20</v>
      </c>
      <c r="H559" s="16">
        <v>215</v>
      </c>
      <c r="I559" s="16">
        <v>315</v>
      </c>
      <c r="J559" s="16">
        <f t="shared" si="24"/>
        <v>100</v>
      </c>
      <c r="K559" s="16">
        <f t="shared" si="25"/>
        <v>46.511627906976742</v>
      </c>
      <c r="L559" s="13"/>
      <c r="N559" s="8">
        <v>2009</v>
      </c>
      <c r="O559" s="13" t="s">
        <v>145</v>
      </c>
      <c r="P559" s="13" t="s">
        <v>69</v>
      </c>
      <c r="Q559" s="8" t="s">
        <v>58</v>
      </c>
      <c r="R559" s="8"/>
    </row>
    <row r="560" spans="1:18" s="108" customFormat="1" ht="49.5" customHeight="1" x14ac:dyDescent="0.2">
      <c r="A560" s="8" t="s">
        <v>486</v>
      </c>
      <c r="B560" s="8" t="s">
        <v>839</v>
      </c>
      <c r="C560" s="8" t="s">
        <v>840</v>
      </c>
      <c r="D560" s="8" t="s">
        <v>843</v>
      </c>
      <c r="E560" s="8"/>
      <c r="F560" s="8"/>
      <c r="G560" s="8" t="s">
        <v>20</v>
      </c>
      <c r="H560" s="16">
        <v>17.3</v>
      </c>
      <c r="I560" s="16">
        <v>19.7</v>
      </c>
      <c r="J560" s="16">
        <f t="shared" si="24"/>
        <v>2.3999999999999986</v>
      </c>
      <c r="K560" s="16">
        <f t="shared" si="25"/>
        <v>13.872832369942188</v>
      </c>
      <c r="L560" s="13" t="s">
        <v>844</v>
      </c>
      <c r="N560" s="8">
        <v>2009</v>
      </c>
      <c r="O560" s="13" t="s">
        <v>145</v>
      </c>
      <c r="P560" s="13" t="s">
        <v>69</v>
      </c>
      <c r="Q560" s="8" t="s">
        <v>57</v>
      </c>
      <c r="R560" s="8"/>
    </row>
    <row r="561" spans="1:18" s="2" customFormat="1" ht="28.5" customHeight="1" x14ac:dyDescent="0.2">
      <c r="A561" s="8" t="s">
        <v>486</v>
      </c>
      <c r="B561" s="8" t="s">
        <v>839</v>
      </c>
      <c r="C561" s="8" t="s">
        <v>840</v>
      </c>
      <c r="D561" s="8" t="s">
        <v>670</v>
      </c>
      <c r="E561" s="8" t="s">
        <v>19</v>
      </c>
      <c r="F561" s="8" t="s">
        <v>824</v>
      </c>
      <c r="G561" s="8" t="s">
        <v>578</v>
      </c>
      <c r="H561" s="16">
        <v>18.3</v>
      </c>
      <c r="I561" s="16">
        <v>20.3</v>
      </c>
      <c r="J561" s="16">
        <f t="shared" si="24"/>
        <v>2</v>
      </c>
      <c r="K561" s="16">
        <f t="shared" si="25"/>
        <v>10.928961748633881</v>
      </c>
      <c r="L561" s="13" t="s">
        <v>841</v>
      </c>
      <c r="N561" s="8">
        <v>2009</v>
      </c>
      <c r="O561" s="13" t="s">
        <v>145</v>
      </c>
      <c r="P561" s="13" t="s">
        <v>69</v>
      </c>
      <c r="Q561" s="8" t="s">
        <v>57</v>
      </c>
      <c r="R561" s="8" t="s">
        <v>414</v>
      </c>
    </row>
    <row r="562" spans="1:18" s="2" customFormat="1" ht="28.5" customHeight="1" x14ac:dyDescent="0.2">
      <c r="A562" s="8" t="s">
        <v>486</v>
      </c>
      <c r="B562" s="8" t="s">
        <v>839</v>
      </c>
      <c r="C562" s="8" t="s">
        <v>840</v>
      </c>
      <c r="D562" s="8" t="s">
        <v>670</v>
      </c>
      <c r="E562" s="8" t="s">
        <v>19</v>
      </c>
      <c r="F562" s="8" t="s">
        <v>824</v>
      </c>
      <c r="G562" s="8" t="s">
        <v>20</v>
      </c>
      <c r="H562" s="16">
        <v>18.3</v>
      </c>
      <c r="I562" s="16">
        <v>24.3</v>
      </c>
      <c r="J562" s="16">
        <f t="shared" si="24"/>
        <v>6</v>
      </c>
      <c r="K562" s="16">
        <f t="shared" si="25"/>
        <v>32.78688524590163</v>
      </c>
      <c r="L562" s="13" t="s">
        <v>842</v>
      </c>
      <c r="N562" s="8">
        <v>2009</v>
      </c>
      <c r="O562" s="13" t="s">
        <v>145</v>
      </c>
      <c r="P562" s="13" t="s">
        <v>69</v>
      </c>
      <c r="Q562" s="8" t="s">
        <v>57</v>
      </c>
      <c r="R562" s="8" t="s">
        <v>414</v>
      </c>
    </row>
    <row r="563" spans="1:18" s="2" customFormat="1" ht="28.5" customHeight="1" x14ac:dyDescent="0.2">
      <c r="A563" s="8" t="s">
        <v>486</v>
      </c>
      <c r="B563" s="8" t="s">
        <v>839</v>
      </c>
      <c r="C563" s="8" t="s">
        <v>840</v>
      </c>
      <c r="D563" s="8" t="s">
        <v>670</v>
      </c>
      <c r="E563" s="8" t="s">
        <v>19</v>
      </c>
      <c r="F563" s="8" t="s">
        <v>824</v>
      </c>
      <c r="G563" s="8" t="s">
        <v>20</v>
      </c>
      <c r="H563" s="16">
        <v>15.7</v>
      </c>
      <c r="I563" s="16">
        <v>17.600000000000001</v>
      </c>
      <c r="J563" s="16">
        <f t="shared" si="24"/>
        <v>1.9000000000000021</v>
      </c>
      <c r="K563" s="16">
        <f t="shared" si="25"/>
        <v>12.101910828025495</v>
      </c>
      <c r="L563" s="13" t="s">
        <v>921</v>
      </c>
      <c r="N563" s="8">
        <v>2010</v>
      </c>
      <c r="O563" s="13" t="s">
        <v>145</v>
      </c>
      <c r="P563" s="13" t="s">
        <v>69</v>
      </c>
      <c r="Q563" s="8" t="s">
        <v>57</v>
      </c>
      <c r="R563" s="8" t="s">
        <v>414</v>
      </c>
    </row>
    <row r="564" spans="1:18" s="2" customFormat="1" ht="28.5" customHeight="1" x14ac:dyDescent="0.2">
      <c r="A564" s="8" t="s">
        <v>486</v>
      </c>
      <c r="B564" s="8" t="s">
        <v>839</v>
      </c>
      <c r="C564" s="8" t="s">
        <v>840</v>
      </c>
      <c r="D564" s="8" t="s">
        <v>411</v>
      </c>
      <c r="E564" s="8" t="s">
        <v>19</v>
      </c>
      <c r="F564" s="8" t="s">
        <v>940</v>
      </c>
      <c r="G564" s="8" t="s">
        <v>20</v>
      </c>
      <c r="H564" s="16">
        <v>9.3000000000000007</v>
      </c>
      <c r="I564" s="16">
        <v>10.4</v>
      </c>
      <c r="J564" s="16">
        <f t="shared" si="24"/>
        <v>1.0999999999999996</v>
      </c>
      <c r="K564" s="16">
        <f t="shared" si="25"/>
        <v>11.827956989247298</v>
      </c>
      <c r="L564" s="13" t="s">
        <v>921</v>
      </c>
      <c r="N564" s="8">
        <v>2010</v>
      </c>
      <c r="O564" s="13" t="s">
        <v>145</v>
      </c>
      <c r="P564" s="13" t="s">
        <v>69</v>
      </c>
      <c r="Q564" s="8" t="s">
        <v>57</v>
      </c>
      <c r="R564" s="8" t="s">
        <v>414</v>
      </c>
    </row>
    <row r="565" spans="1:18" s="2" customFormat="1" ht="28.5" customHeight="1" x14ac:dyDescent="0.2">
      <c r="A565" s="8" t="s">
        <v>486</v>
      </c>
      <c r="B565" s="8" t="s">
        <v>803</v>
      </c>
      <c r="C565" s="8" t="s">
        <v>1042</v>
      </c>
      <c r="D565" s="8" t="s">
        <v>670</v>
      </c>
      <c r="E565" s="8" t="s">
        <v>19</v>
      </c>
      <c r="F565" s="8" t="s">
        <v>945</v>
      </c>
      <c r="G565" s="8" t="s">
        <v>578</v>
      </c>
      <c r="H565" s="16">
        <v>6.8</v>
      </c>
      <c r="I565" s="16">
        <v>8</v>
      </c>
      <c r="J565" s="16">
        <f t="shared" si="24"/>
        <v>1.2000000000000002</v>
      </c>
      <c r="K565" s="16">
        <f t="shared" si="25"/>
        <v>17.64705882352942</v>
      </c>
      <c r="L565" s="13" t="s">
        <v>1043</v>
      </c>
      <c r="N565" s="8">
        <v>2012</v>
      </c>
      <c r="O565" s="13" t="s">
        <v>145</v>
      </c>
      <c r="P565" s="13" t="s">
        <v>69</v>
      </c>
      <c r="Q565" s="8" t="s">
        <v>57</v>
      </c>
      <c r="R565" s="8" t="s">
        <v>414</v>
      </c>
    </row>
    <row r="566" spans="1:18" s="2" customFormat="1" ht="28.5" customHeight="1" x14ac:dyDescent="0.2">
      <c r="A566" s="8" t="s">
        <v>486</v>
      </c>
      <c r="B566" s="8" t="s">
        <v>803</v>
      </c>
      <c r="C566" s="8" t="s">
        <v>1042</v>
      </c>
      <c r="D566" s="8" t="s">
        <v>670</v>
      </c>
      <c r="E566" s="8" t="s">
        <v>19</v>
      </c>
      <c r="F566" s="8" t="s">
        <v>945</v>
      </c>
      <c r="G566" s="8" t="s">
        <v>20</v>
      </c>
      <c r="H566" s="16">
        <v>6.8</v>
      </c>
      <c r="I566" s="16">
        <v>7.9</v>
      </c>
      <c r="J566" s="16">
        <f t="shared" si="24"/>
        <v>1.1000000000000005</v>
      </c>
      <c r="K566" s="16">
        <f t="shared" si="25"/>
        <v>16.176470588235304</v>
      </c>
      <c r="L566" s="13" t="s">
        <v>1044</v>
      </c>
      <c r="N566" s="8">
        <v>2012</v>
      </c>
      <c r="O566" s="13" t="s">
        <v>145</v>
      </c>
      <c r="P566" s="13" t="s">
        <v>69</v>
      </c>
      <c r="Q566" s="8" t="s">
        <v>57</v>
      </c>
      <c r="R566" s="8" t="s">
        <v>414</v>
      </c>
    </row>
    <row r="567" spans="1:18" s="2" customFormat="1" ht="28.5" customHeight="1" x14ac:dyDescent="0.2">
      <c r="A567" s="8" t="s">
        <v>486</v>
      </c>
      <c r="B567" s="8" t="s">
        <v>803</v>
      </c>
      <c r="C567" s="8" t="s">
        <v>920</v>
      </c>
      <c r="D567" s="8" t="s">
        <v>169</v>
      </c>
      <c r="E567" s="8"/>
      <c r="F567" s="8" t="s">
        <v>930</v>
      </c>
      <c r="G567" s="8" t="s">
        <v>578</v>
      </c>
      <c r="H567" s="16">
        <v>6.7</v>
      </c>
      <c r="I567" s="16">
        <v>8.6999999999999993</v>
      </c>
      <c r="J567" s="16">
        <f t="shared" si="24"/>
        <v>1.9999999999999991</v>
      </c>
      <c r="K567" s="16">
        <f t="shared" si="25"/>
        <v>29.850746268656707</v>
      </c>
      <c r="L567" s="13" t="s">
        <v>931</v>
      </c>
      <c r="N567" s="8">
        <v>2010</v>
      </c>
      <c r="O567" s="13" t="s">
        <v>145</v>
      </c>
      <c r="P567" s="13" t="s">
        <v>69</v>
      </c>
      <c r="Q567" s="8" t="s">
        <v>57</v>
      </c>
      <c r="R567" s="8"/>
    </row>
    <row r="568" spans="1:18" s="2" customFormat="1" ht="28.5" customHeight="1" x14ac:dyDescent="0.2">
      <c r="A568" s="8" t="s">
        <v>486</v>
      </c>
      <c r="B568" s="8" t="s">
        <v>803</v>
      </c>
      <c r="C568" s="8" t="s">
        <v>804</v>
      </c>
      <c r="D568" s="8" t="s">
        <v>670</v>
      </c>
      <c r="E568" s="8" t="s">
        <v>19</v>
      </c>
      <c r="F568" s="8" t="s">
        <v>845</v>
      </c>
      <c r="G568" s="8" t="s">
        <v>578</v>
      </c>
      <c r="H568" s="16">
        <v>17</v>
      </c>
      <c r="I568" s="16">
        <v>19.8</v>
      </c>
      <c r="J568" s="16">
        <f t="shared" si="24"/>
        <v>2.8000000000000007</v>
      </c>
      <c r="K568" s="16">
        <f t="shared" si="25"/>
        <v>16.470588235294116</v>
      </c>
      <c r="L568" s="13" t="s">
        <v>846</v>
      </c>
      <c r="N568" s="8">
        <v>2009</v>
      </c>
      <c r="O568" s="13" t="s">
        <v>145</v>
      </c>
      <c r="P568" s="13" t="s">
        <v>69</v>
      </c>
      <c r="Q568" s="8" t="s">
        <v>57</v>
      </c>
      <c r="R568" s="8" t="s">
        <v>414</v>
      </c>
    </row>
    <row r="569" spans="1:18" s="2" customFormat="1" ht="28.5" customHeight="1" x14ac:dyDescent="0.2">
      <c r="A569" s="8" t="s">
        <v>486</v>
      </c>
      <c r="B569" s="8" t="s">
        <v>803</v>
      </c>
      <c r="C569" s="8" t="s">
        <v>804</v>
      </c>
      <c r="D569" s="8" t="s">
        <v>411</v>
      </c>
      <c r="E569" s="8" t="s">
        <v>19</v>
      </c>
      <c r="F569" s="8" t="s">
        <v>847</v>
      </c>
      <c r="G569" s="8" t="s">
        <v>578</v>
      </c>
      <c r="H569" s="16">
        <v>14.7</v>
      </c>
      <c r="I569" s="16">
        <v>17.899999999999999</v>
      </c>
      <c r="J569" s="16">
        <f t="shared" si="24"/>
        <v>3.1999999999999993</v>
      </c>
      <c r="K569" s="16">
        <f t="shared" si="25"/>
        <v>21.768707482993193</v>
      </c>
      <c r="L569" s="13"/>
      <c r="N569" s="8">
        <v>2009</v>
      </c>
      <c r="O569" s="13" t="s">
        <v>145</v>
      </c>
      <c r="P569" s="13" t="s">
        <v>69</v>
      </c>
      <c r="Q569" s="8" t="s">
        <v>57</v>
      </c>
      <c r="R569" s="8" t="s">
        <v>414</v>
      </c>
    </row>
    <row r="570" spans="1:18" s="2" customFormat="1" ht="28.5" customHeight="1" x14ac:dyDescent="0.2">
      <c r="A570" s="8" t="s">
        <v>486</v>
      </c>
      <c r="B570" s="8" t="s">
        <v>855</v>
      </c>
      <c r="C570" s="8" t="s">
        <v>857</v>
      </c>
      <c r="D570" s="8" t="s">
        <v>670</v>
      </c>
      <c r="E570" s="8" t="s">
        <v>19</v>
      </c>
      <c r="F570" s="8" t="s">
        <v>858</v>
      </c>
      <c r="G570" s="8" t="s">
        <v>21</v>
      </c>
      <c r="H570" s="16">
        <v>25.5</v>
      </c>
      <c r="I570" s="16">
        <v>32</v>
      </c>
      <c r="J570" s="16">
        <f t="shared" si="24"/>
        <v>6.5</v>
      </c>
      <c r="K570" s="16">
        <f t="shared" si="25"/>
        <v>25.490196078431367</v>
      </c>
      <c r="L570" s="13"/>
      <c r="N570" s="8">
        <v>2009</v>
      </c>
      <c r="O570" s="13" t="s">
        <v>144</v>
      </c>
      <c r="P570" s="13" t="s">
        <v>69</v>
      </c>
      <c r="Q570" s="8" t="s">
        <v>57</v>
      </c>
      <c r="R570" s="8" t="s">
        <v>414</v>
      </c>
    </row>
    <row r="571" spans="1:18" s="2" customFormat="1" ht="28.5" customHeight="1" x14ac:dyDescent="0.2">
      <c r="A571" s="8" t="s">
        <v>486</v>
      </c>
      <c r="B571" s="8" t="s">
        <v>855</v>
      </c>
      <c r="C571" s="8" t="s">
        <v>857</v>
      </c>
      <c r="D571" s="8" t="s">
        <v>670</v>
      </c>
      <c r="E571" s="8" t="s">
        <v>19</v>
      </c>
      <c r="F571" s="8" t="s">
        <v>859</v>
      </c>
      <c r="G571" s="8" t="s">
        <v>20</v>
      </c>
      <c r="H571" s="16">
        <v>25.8</v>
      </c>
      <c r="I571" s="16">
        <v>29</v>
      </c>
      <c r="J571" s="16">
        <f t="shared" si="24"/>
        <v>3.1999999999999993</v>
      </c>
      <c r="K571" s="16">
        <f t="shared" si="25"/>
        <v>12.403100775193792</v>
      </c>
      <c r="L571" s="13"/>
      <c r="N571" s="8">
        <v>2009</v>
      </c>
      <c r="O571" s="13" t="s">
        <v>144</v>
      </c>
      <c r="P571" s="13" t="s">
        <v>69</v>
      </c>
      <c r="Q571" s="8" t="s">
        <v>57</v>
      </c>
      <c r="R571" s="8" t="s">
        <v>414</v>
      </c>
    </row>
    <row r="572" spans="1:18" s="2" customFormat="1" ht="28.5" customHeight="1" x14ac:dyDescent="0.2">
      <c r="A572" s="8" t="s">
        <v>486</v>
      </c>
      <c r="B572" s="8" t="s">
        <v>855</v>
      </c>
      <c r="C572" s="8" t="s">
        <v>857</v>
      </c>
      <c r="D572" s="8" t="s">
        <v>670</v>
      </c>
      <c r="E572" s="8" t="s">
        <v>19</v>
      </c>
      <c r="F572" s="8" t="s">
        <v>859</v>
      </c>
      <c r="G572" s="8" t="s">
        <v>21</v>
      </c>
      <c r="H572" s="16">
        <v>25.8</v>
      </c>
      <c r="I572" s="16">
        <v>29.1</v>
      </c>
      <c r="J572" s="16">
        <f t="shared" si="24"/>
        <v>3.3000000000000007</v>
      </c>
      <c r="K572" s="16">
        <f t="shared" si="25"/>
        <v>12.790697674418595</v>
      </c>
      <c r="L572" s="13"/>
      <c r="N572" s="8">
        <v>2009</v>
      </c>
      <c r="O572" s="13" t="s">
        <v>144</v>
      </c>
      <c r="P572" s="13" t="s">
        <v>69</v>
      </c>
      <c r="Q572" s="8" t="s">
        <v>57</v>
      </c>
      <c r="R572" s="8" t="s">
        <v>414</v>
      </c>
    </row>
    <row r="573" spans="1:18" s="2" customFormat="1" ht="28.5" customHeight="1" x14ac:dyDescent="0.2">
      <c r="A573" s="8" t="s">
        <v>486</v>
      </c>
      <c r="B573" s="8" t="s">
        <v>1073</v>
      </c>
      <c r="C573" s="8" t="s">
        <v>1074</v>
      </c>
      <c r="D573" s="8" t="s">
        <v>619</v>
      </c>
      <c r="E573" s="8"/>
      <c r="F573" s="8" t="s">
        <v>1075</v>
      </c>
      <c r="G573" s="8" t="s">
        <v>578</v>
      </c>
      <c r="H573" s="16">
        <v>126.4</v>
      </c>
      <c r="I573" s="16">
        <v>161.6</v>
      </c>
      <c r="J573" s="16">
        <f t="shared" si="24"/>
        <v>35.199999999999989</v>
      </c>
      <c r="K573" s="16">
        <f t="shared" si="25"/>
        <v>27.848101265822777</v>
      </c>
      <c r="L573" s="125"/>
      <c r="N573" s="8">
        <v>2012</v>
      </c>
      <c r="O573" s="13" t="s">
        <v>145</v>
      </c>
      <c r="P573" s="13" t="s">
        <v>69</v>
      </c>
      <c r="Q573" s="8" t="s">
        <v>58</v>
      </c>
      <c r="R573" s="8"/>
    </row>
    <row r="574" spans="1:18" s="2" customFormat="1" ht="28.5" customHeight="1" x14ac:dyDescent="0.2">
      <c r="A574" s="8" t="s">
        <v>486</v>
      </c>
      <c r="B574" s="8" t="s">
        <v>1073</v>
      </c>
      <c r="C574" s="8" t="s">
        <v>1074</v>
      </c>
      <c r="D574" s="8" t="s">
        <v>619</v>
      </c>
      <c r="E574" s="8"/>
      <c r="F574" s="8" t="s">
        <v>1075</v>
      </c>
      <c r="G574" s="8" t="s">
        <v>21</v>
      </c>
      <c r="H574" s="16">
        <v>126.4</v>
      </c>
      <c r="I574" s="16">
        <v>153.19999999999999</v>
      </c>
      <c r="J574" s="16">
        <f t="shared" si="24"/>
        <v>26.799999999999983</v>
      </c>
      <c r="K574" s="16">
        <f t="shared" si="25"/>
        <v>21.202531645569607</v>
      </c>
      <c r="L574" s="13" t="s">
        <v>1076</v>
      </c>
      <c r="N574" s="8">
        <v>2012</v>
      </c>
      <c r="O574" s="13" t="s">
        <v>145</v>
      </c>
      <c r="P574" s="13" t="s">
        <v>69</v>
      </c>
      <c r="Q574" s="8" t="s">
        <v>58</v>
      </c>
      <c r="R574" s="8"/>
    </row>
    <row r="575" spans="1:18" s="2" customFormat="1" ht="28.5" customHeight="1" x14ac:dyDescent="0.2">
      <c r="A575" s="8" t="s">
        <v>486</v>
      </c>
      <c r="B575" s="8" t="s">
        <v>1073</v>
      </c>
      <c r="C575" s="8" t="s">
        <v>1074</v>
      </c>
      <c r="D575" s="8" t="s">
        <v>619</v>
      </c>
      <c r="E575" s="8"/>
      <c r="F575" s="8" t="s">
        <v>1075</v>
      </c>
      <c r="G575" s="8" t="s">
        <v>20</v>
      </c>
      <c r="H575" s="16">
        <v>126.4</v>
      </c>
      <c r="I575" s="16">
        <v>139.1</v>
      </c>
      <c r="J575" s="16">
        <f t="shared" si="24"/>
        <v>12.699999999999989</v>
      </c>
      <c r="K575" s="16">
        <f t="shared" si="25"/>
        <v>10.047468354430379</v>
      </c>
      <c r="L575" s="13" t="s">
        <v>927</v>
      </c>
      <c r="N575" s="8">
        <v>2012</v>
      </c>
      <c r="O575" s="13" t="s">
        <v>145</v>
      </c>
      <c r="P575" s="13" t="s">
        <v>69</v>
      </c>
      <c r="Q575" s="8" t="s">
        <v>58</v>
      </c>
      <c r="R575" s="8"/>
    </row>
    <row r="576" spans="1:18" s="2" customFormat="1" ht="28.5" customHeight="1" x14ac:dyDescent="0.2">
      <c r="A576" s="8" t="s">
        <v>486</v>
      </c>
      <c r="B576" s="8" t="s">
        <v>777</v>
      </c>
      <c r="C576" s="8" t="s">
        <v>778</v>
      </c>
      <c r="D576" s="8" t="s">
        <v>411</v>
      </c>
      <c r="E576" s="8" t="s">
        <v>19</v>
      </c>
      <c r="F576" s="8" t="s">
        <v>544</v>
      </c>
      <c r="G576" s="8" t="s">
        <v>578</v>
      </c>
      <c r="H576" s="16">
        <v>10</v>
      </c>
      <c r="I576" s="16">
        <v>11.2</v>
      </c>
      <c r="J576" s="16">
        <f t="shared" si="24"/>
        <v>1.1999999999999993</v>
      </c>
      <c r="K576" s="16">
        <f t="shared" si="25"/>
        <v>12</v>
      </c>
      <c r="L576" s="13"/>
      <c r="N576" s="8">
        <v>2009</v>
      </c>
      <c r="O576" s="13" t="s">
        <v>145</v>
      </c>
      <c r="P576" s="13" t="s">
        <v>69</v>
      </c>
      <c r="Q576" s="8" t="s">
        <v>57</v>
      </c>
      <c r="R576" s="8" t="s">
        <v>414</v>
      </c>
    </row>
    <row r="577" spans="1:256" s="47" customFormat="1" ht="28.5" customHeight="1" x14ac:dyDescent="0.2">
      <c r="A577" s="8" t="s">
        <v>8</v>
      </c>
      <c r="B577" s="8" t="s">
        <v>295</v>
      </c>
      <c r="C577" s="8" t="s">
        <v>878</v>
      </c>
      <c r="D577" s="8" t="s">
        <v>619</v>
      </c>
      <c r="E577" s="8"/>
      <c r="F577" s="8" t="s">
        <v>433</v>
      </c>
      <c r="G577" s="8" t="s">
        <v>20</v>
      </c>
      <c r="H577" s="16">
        <v>302.39999999999998</v>
      </c>
      <c r="I577" s="16">
        <v>345.1</v>
      </c>
      <c r="J577" s="16">
        <f t="shared" si="24"/>
        <v>42.700000000000045</v>
      </c>
      <c r="K577" s="16">
        <f t="shared" si="25"/>
        <v>14.120370370370381</v>
      </c>
      <c r="L577" s="13"/>
      <c r="N577" s="8">
        <v>2009</v>
      </c>
      <c r="O577" s="13" t="s">
        <v>145</v>
      </c>
      <c r="P577" s="13" t="s">
        <v>71</v>
      </c>
      <c r="Q577" s="8" t="s">
        <v>58</v>
      </c>
      <c r="R577" s="8"/>
    </row>
    <row r="578" spans="1:256" s="48" customFormat="1" ht="28.5" customHeight="1" x14ac:dyDescent="0.2">
      <c r="A578" s="8" t="s">
        <v>8</v>
      </c>
      <c r="B578" s="8" t="s">
        <v>295</v>
      </c>
      <c r="C578" s="8" t="s">
        <v>878</v>
      </c>
      <c r="D578" s="8" t="s">
        <v>843</v>
      </c>
      <c r="E578" s="8"/>
      <c r="F578" s="8" t="s">
        <v>879</v>
      </c>
      <c r="G578" s="8" t="s">
        <v>20</v>
      </c>
      <c r="H578" s="16">
        <v>27.6</v>
      </c>
      <c r="I578" s="16">
        <v>31.2</v>
      </c>
      <c r="J578" s="16">
        <f t="shared" si="24"/>
        <v>3.5999999999999979</v>
      </c>
      <c r="K578" s="16">
        <f t="shared" si="25"/>
        <v>13.043478260869563</v>
      </c>
      <c r="L578" s="13"/>
      <c r="N578" s="8">
        <v>2009</v>
      </c>
      <c r="O578" s="13" t="s">
        <v>145</v>
      </c>
      <c r="P578" s="13" t="s">
        <v>71</v>
      </c>
      <c r="Q578" s="8" t="s">
        <v>57</v>
      </c>
      <c r="R578" s="8"/>
    </row>
    <row r="579" spans="1:256" s="48" customFormat="1" ht="28.5" customHeight="1" x14ac:dyDescent="0.2">
      <c r="A579" s="8" t="s">
        <v>8</v>
      </c>
      <c r="B579" s="8" t="s">
        <v>9</v>
      </c>
      <c r="C579" s="8" t="s">
        <v>397</v>
      </c>
      <c r="D579" s="8" t="s">
        <v>619</v>
      </c>
      <c r="E579" s="8"/>
      <c r="F579" s="8"/>
      <c r="G579" s="8" t="s">
        <v>21</v>
      </c>
      <c r="H579" s="16">
        <v>170</v>
      </c>
      <c r="I579" s="16">
        <v>195</v>
      </c>
      <c r="J579" s="16">
        <f t="shared" si="24"/>
        <v>25</v>
      </c>
      <c r="K579" s="16">
        <f t="shared" si="25"/>
        <v>14.705882352941174</v>
      </c>
      <c r="L579" s="13"/>
      <c r="N579" s="8">
        <v>2006</v>
      </c>
      <c r="O579" s="13" t="s">
        <v>145</v>
      </c>
      <c r="P579" s="13" t="s">
        <v>71</v>
      </c>
      <c r="Q579" s="8" t="s">
        <v>58</v>
      </c>
      <c r="R579" s="8"/>
    </row>
    <row r="580" spans="1:256" s="48" customFormat="1" ht="28.5" customHeight="1" x14ac:dyDescent="0.2">
      <c r="A580" s="8" t="s">
        <v>8</v>
      </c>
      <c r="B580" s="8" t="s">
        <v>9</v>
      </c>
      <c r="C580" s="8" t="s">
        <v>378</v>
      </c>
      <c r="D580" s="8" t="s">
        <v>411</v>
      </c>
      <c r="E580" s="8" t="s">
        <v>19</v>
      </c>
      <c r="F580" s="8" t="s">
        <v>261</v>
      </c>
      <c r="G580" s="8" t="s">
        <v>578</v>
      </c>
      <c r="H580" s="16">
        <v>43</v>
      </c>
      <c r="I580" s="16">
        <v>51</v>
      </c>
      <c r="J580" s="16">
        <f t="shared" si="24"/>
        <v>8</v>
      </c>
      <c r="K580" s="16">
        <f t="shared" si="25"/>
        <v>18.604651162790702</v>
      </c>
      <c r="L580" s="13"/>
      <c r="N580" s="8">
        <v>2006</v>
      </c>
      <c r="O580" s="13" t="s">
        <v>145</v>
      </c>
      <c r="P580" s="13" t="s">
        <v>71</v>
      </c>
      <c r="Q580" s="8" t="s">
        <v>57</v>
      </c>
      <c r="R580" s="8" t="s">
        <v>414</v>
      </c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  <c r="AQ580" s="126"/>
      <c r="AR580" s="126"/>
      <c r="AS580" s="126"/>
      <c r="AT580" s="126"/>
      <c r="AU580" s="126"/>
      <c r="AV580" s="126"/>
      <c r="AW580" s="126"/>
      <c r="AX580" s="126"/>
      <c r="AY580" s="126"/>
      <c r="AZ580" s="126"/>
      <c r="BA580" s="126"/>
      <c r="BB580" s="126"/>
      <c r="BC580" s="126"/>
      <c r="BD580" s="126"/>
      <c r="BE580" s="126"/>
      <c r="BF580" s="126"/>
      <c r="BG580" s="126"/>
      <c r="BH580" s="126"/>
      <c r="BI580" s="126"/>
      <c r="BJ580" s="126"/>
      <c r="BK580" s="126"/>
      <c r="BL580" s="126"/>
      <c r="BM580" s="126"/>
      <c r="BN580" s="126"/>
      <c r="BO580" s="126"/>
      <c r="BP580" s="126"/>
      <c r="BQ580" s="126"/>
      <c r="BR580" s="126"/>
      <c r="BS580" s="126"/>
      <c r="BT580" s="126"/>
      <c r="BU580" s="126"/>
      <c r="BV580" s="126"/>
      <c r="BW580" s="126"/>
      <c r="BX580" s="126"/>
      <c r="BY580" s="126"/>
      <c r="BZ580" s="126"/>
      <c r="CA580" s="126"/>
      <c r="CB580" s="126"/>
      <c r="CC580" s="126"/>
      <c r="CD580" s="126"/>
      <c r="CE580" s="126"/>
      <c r="CF580" s="126"/>
      <c r="CG580" s="126"/>
      <c r="CH580" s="126"/>
      <c r="CI580" s="126"/>
      <c r="CJ580" s="126"/>
      <c r="CK580" s="126"/>
      <c r="CL580" s="126"/>
      <c r="CM580" s="126"/>
      <c r="CN580" s="126"/>
      <c r="CO580" s="126"/>
      <c r="CP580" s="126"/>
      <c r="CQ580" s="126"/>
      <c r="CR580" s="126"/>
      <c r="CS580" s="126"/>
      <c r="CT580" s="126"/>
      <c r="CU580" s="126"/>
      <c r="CV580" s="126"/>
      <c r="CW580" s="126"/>
      <c r="CX580" s="126"/>
      <c r="CY580" s="126"/>
      <c r="CZ580" s="126"/>
      <c r="DA580" s="126"/>
      <c r="DB580" s="126"/>
      <c r="DC580" s="126"/>
      <c r="DD580" s="126"/>
      <c r="DE580" s="126"/>
      <c r="DF580" s="126"/>
      <c r="DG580" s="126"/>
      <c r="DH580" s="126"/>
      <c r="DI580" s="126"/>
      <c r="DJ580" s="126"/>
      <c r="DK580" s="126"/>
      <c r="DL580" s="126"/>
      <c r="DM580" s="126"/>
      <c r="DN580" s="126"/>
      <c r="DO580" s="126"/>
      <c r="DP580" s="126"/>
      <c r="DQ580" s="126"/>
      <c r="DR580" s="126"/>
      <c r="DS580" s="126"/>
      <c r="DT580" s="126"/>
      <c r="DU580" s="126"/>
      <c r="DV580" s="126"/>
      <c r="DW580" s="126"/>
      <c r="DX580" s="126"/>
      <c r="DY580" s="126"/>
      <c r="DZ580" s="126"/>
      <c r="EA580" s="126"/>
      <c r="EB580" s="126"/>
      <c r="EC580" s="126"/>
      <c r="ED580" s="126"/>
      <c r="EE580" s="126"/>
      <c r="EF580" s="126"/>
      <c r="EG580" s="126"/>
      <c r="EH580" s="126"/>
      <c r="EI580" s="126"/>
      <c r="EJ580" s="126"/>
      <c r="EK580" s="126"/>
      <c r="EL580" s="126"/>
      <c r="EM580" s="126"/>
      <c r="EN580" s="126"/>
      <c r="EO580" s="126"/>
      <c r="EP580" s="126"/>
      <c r="EQ580" s="126"/>
      <c r="ER580" s="126"/>
      <c r="ES580" s="126"/>
      <c r="ET580" s="126"/>
      <c r="EU580" s="126"/>
      <c r="EV580" s="126"/>
      <c r="EW580" s="126"/>
      <c r="EX580" s="126"/>
      <c r="EY580" s="126"/>
      <c r="EZ580" s="126"/>
      <c r="FA580" s="126"/>
      <c r="FB580" s="126"/>
      <c r="FC580" s="126"/>
      <c r="FD580" s="126"/>
      <c r="FE580" s="126"/>
      <c r="FF580" s="126"/>
      <c r="FG580" s="126"/>
      <c r="FH580" s="126"/>
      <c r="FI580" s="126"/>
      <c r="FJ580" s="126"/>
      <c r="FK580" s="126"/>
      <c r="FL580" s="126"/>
      <c r="FM580" s="126"/>
      <c r="FN580" s="126"/>
      <c r="FO580" s="126"/>
      <c r="FP580" s="126"/>
      <c r="FQ580" s="126"/>
      <c r="FR580" s="126"/>
      <c r="FS580" s="126"/>
      <c r="FT580" s="126"/>
      <c r="FU580" s="126"/>
      <c r="FV580" s="126"/>
      <c r="FW580" s="126"/>
      <c r="FX580" s="126"/>
      <c r="FY580" s="126"/>
      <c r="FZ580" s="126"/>
      <c r="GA580" s="126"/>
      <c r="GB580" s="126"/>
      <c r="GC580" s="126"/>
      <c r="GD580" s="126"/>
      <c r="GE580" s="126"/>
      <c r="GF580" s="126"/>
      <c r="GG580" s="126"/>
      <c r="GH580" s="126"/>
      <c r="GI580" s="126"/>
      <c r="GJ580" s="126"/>
      <c r="GK580" s="126"/>
      <c r="GL580" s="126"/>
      <c r="GM580" s="126"/>
      <c r="GN580" s="126"/>
      <c r="GO580" s="126"/>
      <c r="GP580" s="126"/>
      <c r="GQ580" s="126"/>
      <c r="GR580" s="126"/>
      <c r="GS580" s="126"/>
      <c r="GT580" s="126"/>
      <c r="GU580" s="126"/>
      <c r="GV580" s="126"/>
      <c r="GW580" s="126"/>
      <c r="GX580" s="126"/>
      <c r="GY580" s="126"/>
      <c r="GZ580" s="126"/>
      <c r="HA580" s="126"/>
      <c r="HB580" s="126"/>
      <c r="HC580" s="126"/>
      <c r="HD580" s="126"/>
      <c r="HE580" s="126"/>
      <c r="HF580" s="126"/>
      <c r="HG580" s="126"/>
      <c r="HH580" s="126"/>
      <c r="HI580" s="126"/>
      <c r="HJ580" s="126"/>
      <c r="HK580" s="126"/>
      <c r="HL580" s="126"/>
      <c r="HM580" s="126"/>
      <c r="HN580" s="126"/>
      <c r="HO580" s="126"/>
      <c r="HP580" s="126"/>
      <c r="HQ580" s="126"/>
      <c r="HR580" s="126"/>
      <c r="HS580" s="126"/>
      <c r="HT580" s="126"/>
      <c r="HU580" s="126"/>
      <c r="HV580" s="126"/>
      <c r="HW580" s="126"/>
      <c r="HX580" s="126"/>
      <c r="HY580" s="126"/>
      <c r="HZ580" s="126"/>
      <c r="IA580" s="126"/>
      <c r="IB580" s="126"/>
      <c r="IC580" s="126"/>
      <c r="ID580" s="126"/>
      <c r="IE580" s="126"/>
      <c r="IF580" s="126"/>
      <c r="IG580" s="126"/>
      <c r="IH580" s="126"/>
      <c r="II580" s="126"/>
      <c r="IJ580" s="126"/>
      <c r="IK580" s="126"/>
      <c r="IL580" s="126"/>
      <c r="IM580" s="126"/>
      <c r="IN580" s="126"/>
      <c r="IO580" s="126"/>
      <c r="IP580" s="126"/>
      <c r="IQ580" s="126"/>
      <c r="IR580" s="126"/>
      <c r="IS580" s="126"/>
      <c r="IT580" s="126"/>
      <c r="IU580" s="126"/>
      <c r="IV580" s="126"/>
    </row>
    <row r="581" spans="1:256" s="48" customFormat="1" ht="28.5" customHeight="1" x14ac:dyDescent="0.2">
      <c r="A581" s="8" t="s">
        <v>8</v>
      </c>
      <c r="B581" s="8" t="s">
        <v>9</v>
      </c>
      <c r="C581" s="8" t="s">
        <v>995</v>
      </c>
      <c r="D581" s="8" t="s">
        <v>996</v>
      </c>
      <c r="E581" s="8" t="s">
        <v>997</v>
      </c>
      <c r="F581" s="8" t="s">
        <v>1000</v>
      </c>
      <c r="G581" s="8" t="s">
        <v>20</v>
      </c>
      <c r="H581" s="16">
        <v>105.3</v>
      </c>
      <c r="I581" s="16">
        <v>118.4</v>
      </c>
      <c r="J581" s="16">
        <f t="shared" si="24"/>
        <v>13.100000000000009</v>
      </c>
      <c r="K581" s="16">
        <f t="shared" si="25"/>
        <v>12.440645773979114</v>
      </c>
      <c r="L581" s="13" t="s">
        <v>1003</v>
      </c>
      <c r="N581" s="8">
        <v>2011</v>
      </c>
      <c r="O581" s="13" t="s">
        <v>145</v>
      </c>
      <c r="P581" s="13" t="s">
        <v>71</v>
      </c>
      <c r="Q581" s="8" t="s">
        <v>1005</v>
      </c>
      <c r="R581" s="8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  <c r="AW581" s="126"/>
      <c r="AX581" s="126"/>
      <c r="AY581" s="126"/>
      <c r="AZ581" s="126"/>
      <c r="BA581" s="126"/>
      <c r="BB581" s="126"/>
      <c r="BC581" s="126"/>
      <c r="BD581" s="126"/>
      <c r="BE581" s="126"/>
      <c r="BF581" s="126"/>
      <c r="BG581" s="126"/>
      <c r="BH581" s="126"/>
      <c r="BI581" s="126"/>
      <c r="BJ581" s="126"/>
      <c r="BK581" s="126"/>
      <c r="BL581" s="126"/>
      <c r="BM581" s="126"/>
      <c r="BN581" s="126"/>
      <c r="BO581" s="126"/>
      <c r="BP581" s="126"/>
      <c r="BQ581" s="126"/>
      <c r="BR581" s="126"/>
      <c r="BS581" s="126"/>
      <c r="BT581" s="126"/>
      <c r="BU581" s="126"/>
      <c r="BV581" s="126"/>
      <c r="BW581" s="126"/>
      <c r="BX581" s="126"/>
      <c r="BY581" s="126"/>
      <c r="BZ581" s="126"/>
      <c r="CA581" s="126"/>
      <c r="CB581" s="126"/>
      <c r="CC581" s="126"/>
      <c r="CD581" s="126"/>
      <c r="CE581" s="126"/>
      <c r="CF581" s="126"/>
      <c r="CG581" s="126"/>
      <c r="CH581" s="126"/>
      <c r="CI581" s="126"/>
      <c r="CJ581" s="126"/>
      <c r="CK581" s="126"/>
      <c r="CL581" s="126"/>
      <c r="CM581" s="126"/>
      <c r="CN581" s="126"/>
      <c r="CO581" s="126"/>
      <c r="CP581" s="126"/>
      <c r="CQ581" s="126"/>
      <c r="CR581" s="126"/>
      <c r="CS581" s="126"/>
      <c r="CT581" s="126"/>
      <c r="CU581" s="126"/>
      <c r="CV581" s="126"/>
      <c r="CW581" s="126"/>
      <c r="CX581" s="126"/>
      <c r="CY581" s="126"/>
      <c r="CZ581" s="126"/>
      <c r="DA581" s="126"/>
      <c r="DB581" s="126"/>
      <c r="DC581" s="126"/>
      <c r="DD581" s="126"/>
      <c r="DE581" s="126"/>
      <c r="DF581" s="126"/>
      <c r="DG581" s="126"/>
      <c r="DH581" s="126"/>
      <c r="DI581" s="126"/>
      <c r="DJ581" s="126"/>
      <c r="DK581" s="126"/>
      <c r="DL581" s="126"/>
      <c r="DM581" s="126"/>
      <c r="DN581" s="126"/>
      <c r="DO581" s="126"/>
      <c r="DP581" s="126"/>
      <c r="DQ581" s="126"/>
      <c r="DR581" s="126"/>
      <c r="DS581" s="126"/>
      <c r="DT581" s="126"/>
      <c r="DU581" s="126"/>
      <c r="DV581" s="126"/>
      <c r="DW581" s="126"/>
      <c r="DX581" s="126"/>
      <c r="DY581" s="126"/>
      <c r="DZ581" s="126"/>
      <c r="EA581" s="126"/>
      <c r="EB581" s="126"/>
      <c r="EC581" s="126"/>
      <c r="ED581" s="126"/>
      <c r="EE581" s="126"/>
      <c r="EF581" s="126"/>
      <c r="EG581" s="126"/>
      <c r="EH581" s="126"/>
      <c r="EI581" s="126"/>
      <c r="EJ581" s="126"/>
      <c r="EK581" s="126"/>
      <c r="EL581" s="126"/>
      <c r="EM581" s="126"/>
      <c r="EN581" s="126"/>
      <c r="EO581" s="126"/>
      <c r="EP581" s="126"/>
      <c r="EQ581" s="126"/>
      <c r="ER581" s="126"/>
      <c r="ES581" s="126"/>
      <c r="ET581" s="126"/>
      <c r="EU581" s="126"/>
      <c r="EV581" s="126"/>
      <c r="EW581" s="126"/>
      <c r="EX581" s="126"/>
      <c r="EY581" s="126"/>
      <c r="EZ581" s="126"/>
      <c r="FA581" s="126"/>
      <c r="FB581" s="126"/>
      <c r="FC581" s="126"/>
      <c r="FD581" s="126"/>
      <c r="FE581" s="126"/>
      <c r="FF581" s="126"/>
      <c r="FG581" s="126"/>
      <c r="FH581" s="126"/>
      <c r="FI581" s="126"/>
      <c r="FJ581" s="126"/>
      <c r="FK581" s="126"/>
      <c r="FL581" s="126"/>
      <c r="FM581" s="126"/>
      <c r="FN581" s="126"/>
      <c r="FO581" s="126"/>
      <c r="FP581" s="126"/>
      <c r="FQ581" s="126"/>
      <c r="FR581" s="126"/>
      <c r="FS581" s="126"/>
      <c r="FT581" s="126"/>
      <c r="FU581" s="126"/>
      <c r="FV581" s="126"/>
      <c r="FW581" s="126"/>
      <c r="FX581" s="126"/>
      <c r="FY581" s="126"/>
      <c r="FZ581" s="126"/>
      <c r="GA581" s="126"/>
      <c r="GB581" s="126"/>
      <c r="GC581" s="126"/>
      <c r="GD581" s="126"/>
      <c r="GE581" s="126"/>
      <c r="GF581" s="126"/>
      <c r="GG581" s="126"/>
      <c r="GH581" s="126"/>
      <c r="GI581" s="126"/>
      <c r="GJ581" s="126"/>
      <c r="GK581" s="126"/>
      <c r="GL581" s="126"/>
      <c r="GM581" s="126"/>
      <c r="GN581" s="126"/>
      <c r="GO581" s="126"/>
      <c r="GP581" s="126"/>
      <c r="GQ581" s="126"/>
      <c r="GR581" s="126"/>
      <c r="GS581" s="126"/>
      <c r="GT581" s="126"/>
      <c r="GU581" s="126"/>
      <c r="GV581" s="126"/>
      <c r="GW581" s="126"/>
      <c r="GX581" s="126"/>
      <c r="GY581" s="126"/>
      <c r="GZ581" s="126"/>
      <c r="HA581" s="126"/>
      <c r="HB581" s="126"/>
      <c r="HC581" s="126"/>
      <c r="HD581" s="126"/>
      <c r="HE581" s="126"/>
      <c r="HF581" s="126"/>
      <c r="HG581" s="126"/>
      <c r="HH581" s="126"/>
      <c r="HI581" s="126"/>
      <c r="HJ581" s="126"/>
      <c r="HK581" s="126"/>
      <c r="HL581" s="126"/>
      <c r="HM581" s="126"/>
      <c r="HN581" s="126"/>
      <c r="HO581" s="126"/>
      <c r="HP581" s="126"/>
      <c r="HQ581" s="126"/>
      <c r="HR581" s="126"/>
      <c r="HS581" s="126"/>
      <c r="HT581" s="126"/>
      <c r="HU581" s="126"/>
      <c r="HV581" s="126"/>
      <c r="HW581" s="126"/>
      <c r="HX581" s="126"/>
      <c r="HY581" s="126"/>
      <c r="HZ581" s="126"/>
      <c r="IA581" s="126"/>
      <c r="IB581" s="126"/>
      <c r="IC581" s="126"/>
      <c r="ID581" s="126"/>
      <c r="IE581" s="126"/>
      <c r="IF581" s="126"/>
      <c r="IG581" s="126"/>
      <c r="IH581" s="126"/>
      <c r="II581" s="126"/>
      <c r="IJ581" s="126"/>
      <c r="IK581" s="126"/>
      <c r="IL581" s="126"/>
      <c r="IM581" s="126"/>
      <c r="IN581" s="126"/>
      <c r="IO581" s="126"/>
      <c r="IP581" s="126"/>
      <c r="IQ581" s="126"/>
      <c r="IR581" s="126"/>
      <c r="IS581" s="126"/>
      <c r="IT581" s="126"/>
      <c r="IU581" s="126"/>
      <c r="IV581" s="126"/>
    </row>
    <row r="582" spans="1:256" s="122" customFormat="1" ht="39.75" customHeight="1" x14ac:dyDescent="0.2">
      <c r="A582" s="8" t="s">
        <v>8</v>
      </c>
      <c r="B582" s="8" t="s">
        <v>9</v>
      </c>
      <c r="C582" s="8" t="s">
        <v>995</v>
      </c>
      <c r="D582" s="8" t="s">
        <v>996</v>
      </c>
      <c r="E582" s="8" t="s">
        <v>997</v>
      </c>
      <c r="F582" s="8" t="s">
        <v>1001</v>
      </c>
      <c r="G582" s="8" t="s">
        <v>20</v>
      </c>
      <c r="H582" s="16">
        <v>108</v>
      </c>
      <c r="I582" s="16">
        <v>119.6</v>
      </c>
      <c r="J582" s="16">
        <f t="shared" si="24"/>
        <v>11.599999999999994</v>
      </c>
      <c r="K582" s="16">
        <f t="shared" si="25"/>
        <v>10.740740740740748</v>
      </c>
      <c r="L582" s="13" t="s">
        <v>1003</v>
      </c>
      <c r="N582" s="8">
        <v>2011</v>
      </c>
      <c r="O582" s="13" t="s">
        <v>145</v>
      </c>
      <c r="P582" s="13" t="s">
        <v>71</v>
      </c>
      <c r="Q582" s="8" t="s">
        <v>1005</v>
      </c>
      <c r="R582" s="8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  <c r="AQ582" s="126"/>
      <c r="AR582" s="126"/>
      <c r="AS582" s="126"/>
      <c r="AT582" s="126"/>
      <c r="AU582" s="126"/>
      <c r="AV582" s="126"/>
      <c r="AW582" s="126"/>
      <c r="AX582" s="126"/>
      <c r="AY582" s="126"/>
      <c r="AZ582" s="126"/>
      <c r="BA582" s="126"/>
      <c r="BB582" s="126"/>
      <c r="BC582" s="126"/>
      <c r="BD582" s="126"/>
      <c r="BE582" s="126"/>
      <c r="BF582" s="126"/>
      <c r="BG582" s="126"/>
      <c r="BH582" s="126"/>
      <c r="BI582" s="126"/>
      <c r="BJ582" s="126"/>
      <c r="BK582" s="126"/>
      <c r="BL582" s="126"/>
      <c r="BM582" s="126"/>
      <c r="BN582" s="126"/>
      <c r="BO582" s="126"/>
      <c r="BP582" s="126"/>
      <c r="BQ582" s="126"/>
      <c r="BR582" s="126"/>
      <c r="BS582" s="126"/>
      <c r="BT582" s="126"/>
      <c r="BU582" s="126"/>
      <c r="BV582" s="126"/>
      <c r="BW582" s="126"/>
      <c r="BX582" s="126"/>
      <c r="BY582" s="126"/>
      <c r="BZ582" s="126"/>
      <c r="CA582" s="126"/>
      <c r="CB582" s="126"/>
      <c r="CC582" s="126"/>
      <c r="CD582" s="126"/>
      <c r="CE582" s="126"/>
      <c r="CF582" s="126"/>
      <c r="CG582" s="126"/>
      <c r="CH582" s="126"/>
      <c r="CI582" s="126"/>
      <c r="CJ582" s="126"/>
      <c r="CK582" s="126"/>
      <c r="CL582" s="126"/>
      <c r="CM582" s="126"/>
      <c r="CN582" s="126"/>
      <c r="CO582" s="126"/>
      <c r="CP582" s="126"/>
      <c r="CQ582" s="126"/>
      <c r="CR582" s="126"/>
      <c r="CS582" s="126"/>
      <c r="CT582" s="126"/>
      <c r="CU582" s="126"/>
      <c r="CV582" s="126"/>
      <c r="CW582" s="126"/>
      <c r="CX582" s="126"/>
      <c r="CY582" s="126"/>
      <c r="CZ582" s="126"/>
      <c r="DA582" s="126"/>
      <c r="DB582" s="126"/>
      <c r="DC582" s="126"/>
      <c r="DD582" s="126"/>
      <c r="DE582" s="126"/>
      <c r="DF582" s="126"/>
      <c r="DG582" s="126"/>
      <c r="DH582" s="126"/>
      <c r="DI582" s="126"/>
      <c r="DJ582" s="126"/>
      <c r="DK582" s="126"/>
      <c r="DL582" s="126"/>
      <c r="DM582" s="126"/>
      <c r="DN582" s="126"/>
      <c r="DO582" s="126"/>
      <c r="DP582" s="126"/>
      <c r="DQ582" s="126"/>
      <c r="DR582" s="126"/>
      <c r="DS582" s="126"/>
      <c r="DT582" s="126"/>
      <c r="DU582" s="126"/>
      <c r="DV582" s="126"/>
      <c r="DW582" s="126"/>
      <c r="DX582" s="126"/>
      <c r="DY582" s="126"/>
      <c r="DZ582" s="126"/>
      <c r="EA582" s="126"/>
      <c r="EB582" s="126"/>
      <c r="EC582" s="126"/>
      <c r="ED582" s="126"/>
      <c r="EE582" s="126"/>
      <c r="EF582" s="126"/>
      <c r="EG582" s="126"/>
      <c r="EH582" s="126"/>
      <c r="EI582" s="126"/>
      <c r="EJ582" s="126"/>
      <c r="EK582" s="126"/>
      <c r="EL582" s="126"/>
      <c r="EM582" s="126"/>
      <c r="EN582" s="126"/>
      <c r="EO582" s="126"/>
      <c r="EP582" s="126"/>
      <c r="EQ582" s="126"/>
      <c r="ER582" s="126"/>
      <c r="ES582" s="126"/>
      <c r="ET582" s="126"/>
      <c r="EU582" s="126"/>
      <c r="EV582" s="126"/>
      <c r="EW582" s="126"/>
      <c r="EX582" s="126"/>
      <c r="EY582" s="126"/>
      <c r="EZ582" s="126"/>
      <c r="FA582" s="126"/>
      <c r="FB582" s="126"/>
      <c r="FC582" s="126"/>
      <c r="FD582" s="126"/>
      <c r="FE582" s="126"/>
      <c r="FF582" s="126"/>
      <c r="FG582" s="126"/>
      <c r="FH582" s="126"/>
      <c r="FI582" s="126"/>
      <c r="FJ582" s="126"/>
      <c r="FK582" s="126"/>
      <c r="FL582" s="126"/>
      <c r="FM582" s="126"/>
      <c r="FN582" s="126"/>
      <c r="FO582" s="126"/>
      <c r="FP582" s="126"/>
      <c r="FQ582" s="126"/>
      <c r="FR582" s="126"/>
      <c r="FS582" s="126"/>
      <c r="FT582" s="126"/>
      <c r="FU582" s="126"/>
      <c r="FV582" s="126"/>
      <c r="FW582" s="126"/>
      <c r="FX582" s="126"/>
      <c r="FY582" s="126"/>
      <c r="FZ582" s="126"/>
      <c r="GA582" s="126"/>
      <c r="GB582" s="126"/>
      <c r="GC582" s="126"/>
      <c r="GD582" s="126"/>
      <c r="GE582" s="126"/>
      <c r="GF582" s="126"/>
      <c r="GG582" s="126"/>
      <c r="GH582" s="126"/>
      <c r="GI582" s="126"/>
      <c r="GJ582" s="126"/>
      <c r="GK582" s="126"/>
      <c r="GL582" s="126"/>
      <c r="GM582" s="126"/>
      <c r="GN582" s="126"/>
      <c r="GO582" s="126"/>
      <c r="GP582" s="126"/>
      <c r="GQ582" s="126"/>
      <c r="GR582" s="126"/>
      <c r="GS582" s="126"/>
      <c r="GT582" s="126"/>
      <c r="GU582" s="126"/>
      <c r="GV582" s="126"/>
      <c r="GW582" s="126"/>
      <c r="GX582" s="126"/>
      <c r="GY582" s="126"/>
      <c r="GZ582" s="126"/>
      <c r="HA582" s="126"/>
      <c r="HB582" s="126"/>
      <c r="HC582" s="126"/>
      <c r="HD582" s="126"/>
      <c r="HE582" s="126"/>
      <c r="HF582" s="126"/>
      <c r="HG582" s="126"/>
      <c r="HH582" s="126"/>
      <c r="HI582" s="126"/>
      <c r="HJ582" s="126"/>
      <c r="HK582" s="126"/>
      <c r="HL582" s="126"/>
      <c r="HM582" s="126"/>
      <c r="HN582" s="126"/>
      <c r="HO582" s="126"/>
      <c r="HP582" s="126"/>
      <c r="HQ582" s="126"/>
      <c r="HR582" s="126"/>
      <c r="HS582" s="126"/>
      <c r="HT582" s="126"/>
      <c r="HU582" s="126"/>
      <c r="HV582" s="126"/>
      <c r="HW582" s="126"/>
      <c r="HX582" s="126"/>
      <c r="HY582" s="126"/>
      <c r="HZ582" s="126"/>
      <c r="IA582" s="126"/>
      <c r="IB582" s="126"/>
      <c r="IC582" s="126"/>
      <c r="ID582" s="126"/>
      <c r="IE582" s="126"/>
      <c r="IF582" s="126"/>
      <c r="IG582" s="126"/>
      <c r="IH582" s="126"/>
      <c r="II582" s="126"/>
      <c r="IJ582" s="126"/>
      <c r="IK582" s="126"/>
      <c r="IL582" s="126"/>
      <c r="IM582" s="126"/>
      <c r="IN582" s="126"/>
      <c r="IO582" s="126"/>
      <c r="IP582" s="126"/>
      <c r="IQ582" s="126"/>
      <c r="IR582" s="126"/>
      <c r="IS582" s="126"/>
      <c r="IT582" s="126"/>
      <c r="IU582" s="126"/>
      <c r="IV582" s="126"/>
    </row>
    <row r="583" spans="1:256" s="122" customFormat="1" ht="28.5" customHeight="1" x14ac:dyDescent="0.2">
      <c r="A583" s="8" t="s">
        <v>8</v>
      </c>
      <c r="B583" s="8" t="s">
        <v>9</v>
      </c>
      <c r="C583" s="8" t="s">
        <v>995</v>
      </c>
      <c r="D583" s="8" t="s">
        <v>996</v>
      </c>
      <c r="E583" s="8" t="s">
        <v>997</v>
      </c>
      <c r="F583" s="8" t="s">
        <v>1002</v>
      </c>
      <c r="G583" s="8" t="s">
        <v>20</v>
      </c>
      <c r="H583" s="16">
        <v>100.4</v>
      </c>
      <c r="I583" s="16">
        <v>114.9</v>
      </c>
      <c r="J583" s="16">
        <f t="shared" si="24"/>
        <v>14.5</v>
      </c>
      <c r="K583" s="16">
        <f t="shared" si="25"/>
        <v>14.442231075697208</v>
      </c>
      <c r="L583" s="13" t="s">
        <v>1003</v>
      </c>
      <c r="N583" s="8">
        <v>2011</v>
      </c>
      <c r="O583" s="13" t="s">
        <v>145</v>
      </c>
      <c r="P583" s="13" t="s">
        <v>71</v>
      </c>
      <c r="Q583" s="8" t="s">
        <v>1005</v>
      </c>
      <c r="R583" s="8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  <c r="AQ583" s="126"/>
      <c r="AR583" s="126"/>
      <c r="AS583" s="126"/>
      <c r="AT583" s="126"/>
      <c r="AU583" s="126"/>
      <c r="AV583" s="126"/>
      <c r="AW583" s="126"/>
      <c r="AX583" s="126"/>
      <c r="AY583" s="126"/>
      <c r="AZ583" s="126"/>
      <c r="BA583" s="126"/>
      <c r="BB583" s="126"/>
      <c r="BC583" s="126"/>
      <c r="BD583" s="126"/>
      <c r="BE583" s="126"/>
      <c r="BF583" s="126"/>
      <c r="BG583" s="126"/>
      <c r="BH583" s="126"/>
      <c r="BI583" s="126"/>
      <c r="BJ583" s="126"/>
      <c r="BK583" s="126"/>
      <c r="BL583" s="126"/>
      <c r="BM583" s="126"/>
      <c r="BN583" s="126"/>
      <c r="BO583" s="126"/>
      <c r="BP583" s="126"/>
      <c r="BQ583" s="126"/>
      <c r="BR583" s="126"/>
      <c r="BS583" s="126"/>
      <c r="BT583" s="126"/>
      <c r="BU583" s="126"/>
      <c r="BV583" s="126"/>
      <c r="BW583" s="126"/>
      <c r="BX583" s="126"/>
      <c r="BY583" s="126"/>
      <c r="BZ583" s="126"/>
      <c r="CA583" s="126"/>
      <c r="CB583" s="126"/>
      <c r="CC583" s="126"/>
      <c r="CD583" s="126"/>
      <c r="CE583" s="126"/>
      <c r="CF583" s="126"/>
      <c r="CG583" s="126"/>
      <c r="CH583" s="126"/>
      <c r="CI583" s="126"/>
      <c r="CJ583" s="126"/>
      <c r="CK583" s="126"/>
      <c r="CL583" s="126"/>
      <c r="CM583" s="126"/>
      <c r="CN583" s="126"/>
      <c r="CO583" s="126"/>
      <c r="CP583" s="126"/>
      <c r="CQ583" s="126"/>
      <c r="CR583" s="126"/>
      <c r="CS583" s="126"/>
      <c r="CT583" s="126"/>
      <c r="CU583" s="126"/>
      <c r="CV583" s="126"/>
      <c r="CW583" s="126"/>
      <c r="CX583" s="126"/>
      <c r="CY583" s="126"/>
      <c r="CZ583" s="126"/>
      <c r="DA583" s="126"/>
      <c r="DB583" s="126"/>
      <c r="DC583" s="126"/>
      <c r="DD583" s="126"/>
      <c r="DE583" s="126"/>
      <c r="DF583" s="126"/>
      <c r="DG583" s="126"/>
      <c r="DH583" s="126"/>
      <c r="DI583" s="126"/>
      <c r="DJ583" s="126"/>
      <c r="DK583" s="126"/>
      <c r="DL583" s="126"/>
      <c r="DM583" s="126"/>
      <c r="DN583" s="126"/>
      <c r="DO583" s="126"/>
      <c r="DP583" s="126"/>
      <c r="DQ583" s="126"/>
      <c r="DR583" s="126"/>
      <c r="DS583" s="126"/>
      <c r="DT583" s="126"/>
      <c r="DU583" s="126"/>
      <c r="DV583" s="126"/>
      <c r="DW583" s="126"/>
      <c r="DX583" s="126"/>
      <c r="DY583" s="126"/>
      <c r="DZ583" s="126"/>
      <c r="EA583" s="126"/>
      <c r="EB583" s="126"/>
      <c r="EC583" s="126"/>
      <c r="ED583" s="126"/>
      <c r="EE583" s="126"/>
      <c r="EF583" s="126"/>
      <c r="EG583" s="126"/>
      <c r="EH583" s="126"/>
      <c r="EI583" s="126"/>
      <c r="EJ583" s="126"/>
      <c r="EK583" s="126"/>
      <c r="EL583" s="126"/>
      <c r="EM583" s="126"/>
      <c r="EN583" s="126"/>
      <c r="EO583" s="126"/>
      <c r="EP583" s="126"/>
      <c r="EQ583" s="126"/>
      <c r="ER583" s="126"/>
      <c r="ES583" s="126"/>
      <c r="ET583" s="126"/>
      <c r="EU583" s="126"/>
      <c r="EV583" s="126"/>
      <c r="EW583" s="126"/>
      <c r="EX583" s="126"/>
      <c r="EY583" s="126"/>
      <c r="EZ583" s="126"/>
      <c r="FA583" s="126"/>
      <c r="FB583" s="126"/>
      <c r="FC583" s="126"/>
      <c r="FD583" s="126"/>
      <c r="FE583" s="126"/>
      <c r="FF583" s="126"/>
      <c r="FG583" s="126"/>
      <c r="FH583" s="126"/>
      <c r="FI583" s="126"/>
      <c r="FJ583" s="126"/>
      <c r="FK583" s="126"/>
      <c r="FL583" s="126"/>
      <c r="FM583" s="126"/>
      <c r="FN583" s="126"/>
      <c r="FO583" s="126"/>
      <c r="FP583" s="126"/>
      <c r="FQ583" s="126"/>
      <c r="FR583" s="126"/>
      <c r="FS583" s="126"/>
      <c r="FT583" s="126"/>
      <c r="FU583" s="126"/>
      <c r="FV583" s="126"/>
      <c r="FW583" s="126"/>
      <c r="FX583" s="126"/>
      <c r="FY583" s="126"/>
      <c r="FZ583" s="126"/>
      <c r="GA583" s="126"/>
      <c r="GB583" s="126"/>
      <c r="GC583" s="126"/>
      <c r="GD583" s="126"/>
      <c r="GE583" s="126"/>
      <c r="GF583" s="126"/>
      <c r="GG583" s="126"/>
      <c r="GH583" s="126"/>
      <c r="GI583" s="126"/>
      <c r="GJ583" s="126"/>
      <c r="GK583" s="126"/>
      <c r="GL583" s="126"/>
      <c r="GM583" s="126"/>
      <c r="GN583" s="126"/>
      <c r="GO583" s="126"/>
      <c r="GP583" s="126"/>
      <c r="GQ583" s="126"/>
      <c r="GR583" s="126"/>
      <c r="GS583" s="126"/>
      <c r="GT583" s="126"/>
      <c r="GU583" s="126"/>
      <c r="GV583" s="126"/>
      <c r="GW583" s="126"/>
      <c r="GX583" s="126"/>
      <c r="GY583" s="126"/>
      <c r="GZ583" s="126"/>
      <c r="HA583" s="126"/>
      <c r="HB583" s="126"/>
      <c r="HC583" s="126"/>
      <c r="HD583" s="126"/>
      <c r="HE583" s="126"/>
      <c r="HF583" s="126"/>
      <c r="HG583" s="126"/>
      <c r="HH583" s="126"/>
      <c r="HI583" s="126"/>
      <c r="HJ583" s="126"/>
      <c r="HK583" s="126"/>
      <c r="HL583" s="126"/>
      <c r="HM583" s="126"/>
      <c r="HN583" s="126"/>
      <c r="HO583" s="126"/>
      <c r="HP583" s="126"/>
      <c r="HQ583" s="126"/>
      <c r="HR583" s="126"/>
      <c r="HS583" s="126"/>
      <c r="HT583" s="126"/>
      <c r="HU583" s="126"/>
      <c r="HV583" s="126"/>
      <c r="HW583" s="126"/>
      <c r="HX583" s="126"/>
      <c r="HY583" s="126"/>
      <c r="HZ583" s="126"/>
      <c r="IA583" s="126"/>
      <c r="IB583" s="126"/>
      <c r="IC583" s="126"/>
      <c r="ID583" s="126"/>
      <c r="IE583" s="126"/>
      <c r="IF583" s="126"/>
      <c r="IG583" s="126"/>
      <c r="IH583" s="126"/>
      <c r="II583" s="126"/>
      <c r="IJ583" s="126"/>
      <c r="IK583" s="126"/>
      <c r="IL583" s="126"/>
      <c r="IM583" s="126"/>
      <c r="IN583" s="126"/>
      <c r="IO583" s="126"/>
      <c r="IP583" s="126"/>
      <c r="IQ583" s="126"/>
      <c r="IR583" s="126"/>
      <c r="IS583" s="126"/>
      <c r="IT583" s="126"/>
      <c r="IU583" s="126"/>
      <c r="IV583" s="126"/>
    </row>
    <row r="584" spans="1:256" s="48" customFormat="1" ht="28.5" customHeight="1" x14ac:dyDescent="0.2">
      <c r="A584" s="8" t="s">
        <v>8</v>
      </c>
      <c r="B584" s="8" t="s">
        <v>9</v>
      </c>
      <c r="C584" s="8" t="s">
        <v>995</v>
      </c>
      <c r="D584" s="8" t="s">
        <v>996</v>
      </c>
      <c r="E584" s="8" t="s">
        <v>997</v>
      </c>
      <c r="F584" s="8" t="s">
        <v>998</v>
      </c>
      <c r="G584" s="8" t="s">
        <v>21</v>
      </c>
      <c r="H584" s="16">
        <v>110.2</v>
      </c>
      <c r="I584" s="16">
        <v>122</v>
      </c>
      <c r="J584" s="16">
        <f t="shared" ref="J584:J615" si="26">I584-H584</f>
        <v>11.799999999999997</v>
      </c>
      <c r="K584" s="16">
        <f t="shared" si="25"/>
        <v>10.707803992740466</v>
      </c>
      <c r="L584" s="13" t="s">
        <v>1003</v>
      </c>
      <c r="N584" s="8">
        <v>2011</v>
      </c>
      <c r="O584" s="13" t="s">
        <v>145</v>
      </c>
      <c r="P584" s="13" t="s">
        <v>71</v>
      </c>
      <c r="Q584" s="8" t="s">
        <v>1005</v>
      </c>
      <c r="R584" s="8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  <c r="AQ584" s="126"/>
      <c r="AR584" s="126"/>
      <c r="AS584" s="126"/>
      <c r="AT584" s="126"/>
      <c r="AU584" s="126"/>
      <c r="AV584" s="126"/>
      <c r="AW584" s="126"/>
      <c r="AX584" s="126"/>
      <c r="AY584" s="126"/>
      <c r="AZ584" s="126"/>
      <c r="BA584" s="126"/>
      <c r="BB584" s="126"/>
      <c r="BC584" s="126"/>
      <c r="BD584" s="126"/>
      <c r="BE584" s="126"/>
      <c r="BF584" s="126"/>
      <c r="BG584" s="126"/>
      <c r="BH584" s="126"/>
      <c r="BI584" s="126"/>
      <c r="BJ584" s="126"/>
      <c r="BK584" s="126"/>
      <c r="BL584" s="126"/>
      <c r="BM584" s="126"/>
      <c r="BN584" s="126"/>
      <c r="BO584" s="126"/>
      <c r="BP584" s="126"/>
      <c r="BQ584" s="126"/>
      <c r="BR584" s="126"/>
      <c r="BS584" s="126"/>
      <c r="BT584" s="126"/>
      <c r="BU584" s="126"/>
      <c r="BV584" s="126"/>
      <c r="BW584" s="126"/>
      <c r="BX584" s="126"/>
      <c r="BY584" s="126"/>
      <c r="BZ584" s="126"/>
      <c r="CA584" s="126"/>
      <c r="CB584" s="126"/>
      <c r="CC584" s="126"/>
      <c r="CD584" s="126"/>
      <c r="CE584" s="126"/>
      <c r="CF584" s="126"/>
      <c r="CG584" s="126"/>
      <c r="CH584" s="126"/>
      <c r="CI584" s="126"/>
      <c r="CJ584" s="126"/>
      <c r="CK584" s="126"/>
      <c r="CL584" s="126"/>
      <c r="CM584" s="126"/>
      <c r="CN584" s="126"/>
      <c r="CO584" s="126"/>
      <c r="CP584" s="126"/>
      <c r="CQ584" s="126"/>
      <c r="CR584" s="126"/>
      <c r="CS584" s="126"/>
      <c r="CT584" s="126"/>
      <c r="CU584" s="126"/>
      <c r="CV584" s="126"/>
      <c r="CW584" s="126"/>
      <c r="CX584" s="126"/>
      <c r="CY584" s="126"/>
      <c r="CZ584" s="126"/>
      <c r="DA584" s="126"/>
      <c r="DB584" s="126"/>
      <c r="DC584" s="126"/>
      <c r="DD584" s="126"/>
      <c r="DE584" s="126"/>
      <c r="DF584" s="126"/>
      <c r="DG584" s="126"/>
      <c r="DH584" s="126"/>
      <c r="DI584" s="126"/>
      <c r="DJ584" s="126"/>
      <c r="DK584" s="126"/>
      <c r="DL584" s="126"/>
      <c r="DM584" s="126"/>
      <c r="DN584" s="126"/>
      <c r="DO584" s="126"/>
      <c r="DP584" s="126"/>
      <c r="DQ584" s="126"/>
      <c r="DR584" s="126"/>
      <c r="DS584" s="126"/>
      <c r="DT584" s="126"/>
      <c r="DU584" s="126"/>
      <c r="DV584" s="126"/>
      <c r="DW584" s="126"/>
      <c r="DX584" s="126"/>
      <c r="DY584" s="126"/>
      <c r="DZ584" s="126"/>
      <c r="EA584" s="126"/>
      <c r="EB584" s="126"/>
      <c r="EC584" s="126"/>
      <c r="ED584" s="126"/>
      <c r="EE584" s="126"/>
      <c r="EF584" s="126"/>
      <c r="EG584" s="126"/>
      <c r="EH584" s="126"/>
      <c r="EI584" s="126"/>
      <c r="EJ584" s="126"/>
      <c r="EK584" s="126"/>
      <c r="EL584" s="126"/>
      <c r="EM584" s="126"/>
      <c r="EN584" s="126"/>
      <c r="EO584" s="126"/>
      <c r="EP584" s="126"/>
      <c r="EQ584" s="126"/>
      <c r="ER584" s="126"/>
      <c r="ES584" s="126"/>
      <c r="ET584" s="126"/>
      <c r="EU584" s="126"/>
      <c r="EV584" s="126"/>
      <c r="EW584" s="126"/>
      <c r="EX584" s="126"/>
      <c r="EY584" s="126"/>
      <c r="EZ584" s="126"/>
      <c r="FA584" s="126"/>
      <c r="FB584" s="126"/>
      <c r="FC584" s="126"/>
      <c r="FD584" s="126"/>
      <c r="FE584" s="126"/>
      <c r="FF584" s="126"/>
      <c r="FG584" s="126"/>
      <c r="FH584" s="126"/>
      <c r="FI584" s="126"/>
      <c r="FJ584" s="126"/>
      <c r="FK584" s="126"/>
      <c r="FL584" s="126"/>
      <c r="FM584" s="126"/>
      <c r="FN584" s="126"/>
      <c r="FO584" s="126"/>
      <c r="FP584" s="126"/>
      <c r="FQ584" s="126"/>
      <c r="FR584" s="126"/>
      <c r="FS584" s="126"/>
      <c r="FT584" s="126"/>
      <c r="FU584" s="126"/>
      <c r="FV584" s="126"/>
      <c r="FW584" s="126"/>
      <c r="FX584" s="126"/>
      <c r="FY584" s="126"/>
      <c r="FZ584" s="126"/>
      <c r="GA584" s="126"/>
      <c r="GB584" s="126"/>
      <c r="GC584" s="126"/>
      <c r="GD584" s="126"/>
      <c r="GE584" s="126"/>
      <c r="GF584" s="126"/>
      <c r="GG584" s="126"/>
      <c r="GH584" s="126"/>
      <c r="GI584" s="126"/>
      <c r="GJ584" s="126"/>
      <c r="GK584" s="126"/>
      <c r="GL584" s="126"/>
      <c r="GM584" s="126"/>
      <c r="GN584" s="126"/>
      <c r="GO584" s="126"/>
      <c r="GP584" s="126"/>
      <c r="GQ584" s="126"/>
      <c r="GR584" s="126"/>
      <c r="GS584" s="126"/>
      <c r="GT584" s="126"/>
      <c r="GU584" s="126"/>
      <c r="GV584" s="126"/>
      <c r="GW584" s="126"/>
      <c r="GX584" s="126"/>
      <c r="GY584" s="126"/>
      <c r="GZ584" s="126"/>
      <c r="HA584" s="126"/>
      <c r="HB584" s="126"/>
      <c r="HC584" s="126"/>
      <c r="HD584" s="126"/>
      <c r="HE584" s="126"/>
      <c r="HF584" s="126"/>
      <c r="HG584" s="126"/>
      <c r="HH584" s="126"/>
      <c r="HI584" s="126"/>
      <c r="HJ584" s="126"/>
      <c r="HK584" s="126"/>
      <c r="HL584" s="126"/>
      <c r="HM584" s="126"/>
      <c r="HN584" s="126"/>
      <c r="HO584" s="126"/>
      <c r="HP584" s="126"/>
      <c r="HQ584" s="126"/>
      <c r="HR584" s="126"/>
      <c r="HS584" s="126"/>
      <c r="HT584" s="126"/>
      <c r="HU584" s="126"/>
      <c r="HV584" s="126"/>
      <c r="HW584" s="126"/>
      <c r="HX584" s="126"/>
      <c r="HY584" s="126"/>
      <c r="HZ584" s="126"/>
      <c r="IA584" s="126"/>
      <c r="IB584" s="126"/>
      <c r="IC584" s="126"/>
      <c r="ID584" s="126"/>
      <c r="IE584" s="126"/>
      <c r="IF584" s="126"/>
      <c r="IG584" s="126"/>
      <c r="IH584" s="126"/>
      <c r="II584" s="126"/>
      <c r="IJ584" s="126"/>
      <c r="IK584" s="126"/>
      <c r="IL584" s="126"/>
      <c r="IM584" s="126"/>
      <c r="IN584" s="126"/>
      <c r="IO584" s="126"/>
      <c r="IP584" s="126"/>
      <c r="IQ584" s="126"/>
      <c r="IR584" s="126"/>
      <c r="IS584" s="126"/>
      <c r="IT584" s="126"/>
      <c r="IU584" s="126"/>
      <c r="IV584" s="126"/>
    </row>
    <row r="585" spans="1:256" s="2" customFormat="1" ht="28.5" customHeight="1" x14ac:dyDescent="0.2">
      <c r="A585" s="8" t="s">
        <v>8</v>
      </c>
      <c r="B585" s="8" t="s">
        <v>9</v>
      </c>
      <c r="C585" s="8" t="s">
        <v>995</v>
      </c>
      <c r="D585" s="8" t="s">
        <v>996</v>
      </c>
      <c r="E585" s="8" t="s">
        <v>997</v>
      </c>
      <c r="F585" s="8" t="s">
        <v>999</v>
      </c>
      <c r="G585" s="8" t="s">
        <v>21</v>
      </c>
      <c r="H585" s="16">
        <v>100.08</v>
      </c>
      <c r="I585" s="16">
        <v>120.2</v>
      </c>
      <c r="J585" s="16">
        <f t="shared" si="26"/>
        <v>20.120000000000005</v>
      </c>
      <c r="K585" s="16">
        <f t="shared" si="25"/>
        <v>20.103916866506793</v>
      </c>
      <c r="L585" s="13" t="s">
        <v>1003</v>
      </c>
      <c r="N585" s="8">
        <v>2011</v>
      </c>
      <c r="O585" s="13" t="s">
        <v>145</v>
      </c>
      <c r="P585" s="13" t="s">
        <v>71</v>
      </c>
      <c r="Q585" s="8" t="s">
        <v>1005</v>
      </c>
      <c r="R585" s="8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  <c r="AW585" s="126"/>
      <c r="AX585" s="126"/>
      <c r="AY585" s="126"/>
      <c r="AZ585" s="126"/>
      <c r="BA585" s="126"/>
      <c r="BB585" s="126"/>
      <c r="BC585" s="126"/>
      <c r="BD585" s="126"/>
      <c r="BE585" s="126"/>
      <c r="BF585" s="126"/>
      <c r="BG585" s="126"/>
      <c r="BH585" s="126"/>
      <c r="BI585" s="126"/>
      <c r="BJ585" s="126"/>
      <c r="BK585" s="126"/>
      <c r="BL585" s="126"/>
      <c r="BM585" s="126"/>
      <c r="BN585" s="126"/>
      <c r="BO585" s="126"/>
      <c r="BP585" s="126"/>
      <c r="BQ585" s="126"/>
      <c r="BR585" s="126"/>
      <c r="BS585" s="126"/>
      <c r="BT585" s="126"/>
      <c r="BU585" s="126"/>
      <c r="BV585" s="126"/>
      <c r="BW585" s="126"/>
      <c r="BX585" s="126"/>
      <c r="BY585" s="126"/>
      <c r="BZ585" s="126"/>
      <c r="CA585" s="126"/>
      <c r="CB585" s="126"/>
      <c r="CC585" s="126"/>
      <c r="CD585" s="126"/>
      <c r="CE585" s="126"/>
      <c r="CF585" s="126"/>
      <c r="CG585" s="126"/>
      <c r="CH585" s="126"/>
      <c r="CI585" s="126"/>
      <c r="CJ585" s="126"/>
      <c r="CK585" s="126"/>
      <c r="CL585" s="126"/>
      <c r="CM585" s="126"/>
      <c r="CN585" s="126"/>
      <c r="CO585" s="126"/>
      <c r="CP585" s="126"/>
      <c r="CQ585" s="126"/>
      <c r="CR585" s="126"/>
      <c r="CS585" s="126"/>
      <c r="CT585" s="126"/>
      <c r="CU585" s="126"/>
      <c r="CV585" s="126"/>
      <c r="CW585" s="126"/>
      <c r="CX585" s="126"/>
      <c r="CY585" s="126"/>
      <c r="CZ585" s="126"/>
      <c r="DA585" s="126"/>
      <c r="DB585" s="126"/>
      <c r="DC585" s="126"/>
      <c r="DD585" s="126"/>
      <c r="DE585" s="126"/>
      <c r="DF585" s="126"/>
      <c r="DG585" s="126"/>
      <c r="DH585" s="126"/>
      <c r="DI585" s="126"/>
      <c r="DJ585" s="126"/>
      <c r="DK585" s="126"/>
      <c r="DL585" s="126"/>
      <c r="DM585" s="126"/>
      <c r="DN585" s="126"/>
      <c r="DO585" s="126"/>
      <c r="DP585" s="126"/>
      <c r="DQ585" s="126"/>
      <c r="DR585" s="126"/>
      <c r="DS585" s="126"/>
      <c r="DT585" s="126"/>
      <c r="DU585" s="126"/>
      <c r="DV585" s="126"/>
      <c r="DW585" s="126"/>
      <c r="DX585" s="126"/>
      <c r="DY585" s="126"/>
      <c r="DZ585" s="126"/>
      <c r="EA585" s="126"/>
      <c r="EB585" s="126"/>
      <c r="EC585" s="126"/>
      <c r="ED585" s="126"/>
      <c r="EE585" s="126"/>
      <c r="EF585" s="126"/>
      <c r="EG585" s="126"/>
      <c r="EH585" s="126"/>
      <c r="EI585" s="126"/>
      <c r="EJ585" s="126"/>
      <c r="EK585" s="126"/>
      <c r="EL585" s="126"/>
      <c r="EM585" s="126"/>
      <c r="EN585" s="126"/>
      <c r="EO585" s="126"/>
      <c r="EP585" s="126"/>
      <c r="EQ585" s="126"/>
      <c r="ER585" s="126"/>
      <c r="ES585" s="126"/>
      <c r="ET585" s="126"/>
      <c r="EU585" s="126"/>
      <c r="EV585" s="126"/>
      <c r="EW585" s="126"/>
      <c r="EX585" s="126"/>
      <c r="EY585" s="126"/>
      <c r="EZ585" s="126"/>
      <c r="FA585" s="126"/>
      <c r="FB585" s="126"/>
      <c r="FC585" s="126"/>
      <c r="FD585" s="126"/>
      <c r="FE585" s="126"/>
      <c r="FF585" s="126"/>
      <c r="FG585" s="126"/>
      <c r="FH585" s="126"/>
      <c r="FI585" s="126"/>
      <c r="FJ585" s="126"/>
      <c r="FK585" s="126"/>
      <c r="FL585" s="126"/>
      <c r="FM585" s="126"/>
      <c r="FN585" s="126"/>
      <c r="FO585" s="126"/>
      <c r="FP585" s="126"/>
      <c r="FQ585" s="126"/>
      <c r="FR585" s="126"/>
      <c r="FS585" s="126"/>
      <c r="FT585" s="126"/>
      <c r="FU585" s="126"/>
      <c r="FV585" s="126"/>
      <c r="FW585" s="126"/>
      <c r="FX585" s="126"/>
      <c r="FY585" s="126"/>
      <c r="FZ585" s="126"/>
      <c r="GA585" s="126"/>
      <c r="GB585" s="126"/>
      <c r="GC585" s="126"/>
      <c r="GD585" s="126"/>
      <c r="GE585" s="126"/>
      <c r="GF585" s="126"/>
      <c r="GG585" s="126"/>
      <c r="GH585" s="126"/>
      <c r="GI585" s="126"/>
      <c r="GJ585" s="126"/>
      <c r="GK585" s="126"/>
      <c r="GL585" s="126"/>
      <c r="GM585" s="126"/>
      <c r="GN585" s="126"/>
      <c r="GO585" s="126"/>
      <c r="GP585" s="126"/>
      <c r="GQ585" s="126"/>
      <c r="GR585" s="126"/>
      <c r="GS585" s="126"/>
      <c r="GT585" s="126"/>
      <c r="GU585" s="126"/>
      <c r="GV585" s="126"/>
      <c r="GW585" s="126"/>
      <c r="GX585" s="126"/>
      <c r="GY585" s="126"/>
      <c r="GZ585" s="126"/>
      <c r="HA585" s="126"/>
      <c r="HB585" s="126"/>
      <c r="HC585" s="126"/>
      <c r="HD585" s="126"/>
      <c r="HE585" s="126"/>
      <c r="HF585" s="126"/>
      <c r="HG585" s="126"/>
      <c r="HH585" s="126"/>
      <c r="HI585" s="126"/>
      <c r="HJ585" s="126"/>
      <c r="HK585" s="126"/>
      <c r="HL585" s="126"/>
      <c r="HM585" s="126"/>
      <c r="HN585" s="126"/>
      <c r="HO585" s="126"/>
      <c r="HP585" s="126"/>
      <c r="HQ585" s="126"/>
      <c r="HR585" s="126"/>
      <c r="HS585" s="126"/>
      <c r="HT585" s="126"/>
      <c r="HU585" s="126"/>
      <c r="HV585" s="126"/>
      <c r="HW585" s="126"/>
      <c r="HX585" s="126"/>
      <c r="HY585" s="126"/>
      <c r="HZ585" s="126"/>
      <c r="IA585" s="126"/>
      <c r="IB585" s="126"/>
      <c r="IC585" s="126"/>
      <c r="ID585" s="126"/>
      <c r="IE585" s="126"/>
      <c r="IF585" s="126"/>
      <c r="IG585" s="126"/>
      <c r="IH585" s="126"/>
      <c r="II585" s="126"/>
      <c r="IJ585" s="126"/>
      <c r="IK585" s="126"/>
      <c r="IL585" s="126"/>
      <c r="IM585" s="126"/>
      <c r="IN585" s="126"/>
      <c r="IO585" s="126"/>
      <c r="IP585" s="126"/>
      <c r="IQ585" s="126"/>
      <c r="IR585" s="126"/>
      <c r="IS585" s="126"/>
      <c r="IT585" s="126"/>
      <c r="IU585" s="126"/>
      <c r="IV585" s="126"/>
    </row>
    <row r="586" spans="1:256" s="109" customFormat="1" ht="28.5" customHeight="1" x14ac:dyDescent="0.2">
      <c r="A586" s="8" t="s">
        <v>8</v>
      </c>
      <c r="B586" s="8" t="s">
        <v>9</v>
      </c>
      <c r="C586" s="8" t="s">
        <v>995</v>
      </c>
      <c r="D586" s="8" t="s">
        <v>996</v>
      </c>
      <c r="E586" s="8" t="s">
        <v>997</v>
      </c>
      <c r="F586" s="8" t="s">
        <v>1000</v>
      </c>
      <c r="G586" s="8" t="s">
        <v>21</v>
      </c>
      <c r="H586" s="16">
        <v>105.3</v>
      </c>
      <c r="I586" s="16">
        <v>127.1</v>
      </c>
      <c r="J586" s="16">
        <f t="shared" si="26"/>
        <v>21.799999999999997</v>
      </c>
      <c r="K586" s="16">
        <f t="shared" si="25"/>
        <v>20.70275403608737</v>
      </c>
      <c r="L586" s="13" t="s">
        <v>1003</v>
      </c>
      <c r="N586" s="8">
        <v>2011</v>
      </c>
      <c r="O586" s="13" t="s">
        <v>145</v>
      </c>
      <c r="P586" s="13" t="s">
        <v>71</v>
      </c>
      <c r="Q586" s="8" t="s">
        <v>1005</v>
      </c>
      <c r="R586" s="8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  <c r="AQ586" s="126"/>
      <c r="AR586" s="126"/>
      <c r="AS586" s="126"/>
      <c r="AT586" s="126"/>
      <c r="AU586" s="126"/>
      <c r="AV586" s="126"/>
      <c r="AW586" s="126"/>
      <c r="AX586" s="126"/>
      <c r="AY586" s="126"/>
      <c r="AZ586" s="126"/>
      <c r="BA586" s="126"/>
      <c r="BB586" s="126"/>
      <c r="BC586" s="126"/>
      <c r="BD586" s="126"/>
      <c r="BE586" s="126"/>
      <c r="BF586" s="126"/>
      <c r="BG586" s="126"/>
      <c r="BH586" s="126"/>
      <c r="BI586" s="126"/>
      <c r="BJ586" s="126"/>
      <c r="BK586" s="126"/>
      <c r="BL586" s="126"/>
      <c r="BM586" s="126"/>
      <c r="BN586" s="126"/>
      <c r="BO586" s="126"/>
      <c r="BP586" s="126"/>
      <c r="BQ586" s="126"/>
      <c r="BR586" s="126"/>
      <c r="BS586" s="126"/>
      <c r="BT586" s="126"/>
      <c r="BU586" s="126"/>
      <c r="BV586" s="126"/>
      <c r="BW586" s="126"/>
      <c r="BX586" s="126"/>
      <c r="BY586" s="126"/>
      <c r="BZ586" s="126"/>
      <c r="CA586" s="126"/>
      <c r="CB586" s="126"/>
      <c r="CC586" s="126"/>
      <c r="CD586" s="126"/>
      <c r="CE586" s="126"/>
      <c r="CF586" s="126"/>
      <c r="CG586" s="126"/>
      <c r="CH586" s="126"/>
      <c r="CI586" s="126"/>
      <c r="CJ586" s="126"/>
      <c r="CK586" s="126"/>
      <c r="CL586" s="126"/>
      <c r="CM586" s="126"/>
      <c r="CN586" s="126"/>
      <c r="CO586" s="126"/>
      <c r="CP586" s="126"/>
      <c r="CQ586" s="126"/>
      <c r="CR586" s="126"/>
      <c r="CS586" s="126"/>
      <c r="CT586" s="126"/>
      <c r="CU586" s="126"/>
      <c r="CV586" s="126"/>
      <c r="CW586" s="126"/>
      <c r="CX586" s="126"/>
      <c r="CY586" s="126"/>
      <c r="CZ586" s="126"/>
      <c r="DA586" s="126"/>
      <c r="DB586" s="126"/>
      <c r="DC586" s="126"/>
      <c r="DD586" s="126"/>
      <c r="DE586" s="126"/>
      <c r="DF586" s="126"/>
      <c r="DG586" s="126"/>
      <c r="DH586" s="126"/>
      <c r="DI586" s="126"/>
      <c r="DJ586" s="126"/>
      <c r="DK586" s="126"/>
      <c r="DL586" s="126"/>
      <c r="DM586" s="126"/>
      <c r="DN586" s="126"/>
      <c r="DO586" s="126"/>
      <c r="DP586" s="126"/>
      <c r="DQ586" s="126"/>
      <c r="DR586" s="126"/>
      <c r="DS586" s="126"/>
      <c r="DT586" s="126"/>
      <c r="DU586" s="126"/>
      <c r="DV586" s="126"/>
      <c r="DW586" s="126"/>
      <c r="DX586" s="126"/>
      <c r="DY586" s="126"/>
      <c r="DZ586" s="126"/>
      <c r="EA586" s="126"/>
      <c r="EB586" s="126"/>
      <c r="EC586" s="126"/>
      <c r="ED586" s="126"/>
      <c r="EE586" s="126"/>
      <c r="EF586" s="126"/>
      <c r="EG586" s="126"/>
      <c r="EH586" s="126"/>
      <c r="EI586" s="126"/>
      <c r="EJ586" s="126"/>
      <c r="EK586" s="126"/>
      <c r="EL586" s="126"/>
      <c r="EM586" s="126"/>
      <c r="EN586" s="126"/>
      <c r="EO586" s="126"/>
      <c r="EP586" s="126"/>
      <c r="EQ586" s="126"/>
      <c r="ER586" s="126"/>
      <c r="ES586" s="126"/>
      <c r="ET586" s="126"/>
      <c r="EU586" s="126"/>
      <c r="EV586" s="126"/>
      <c r="EW586" s="126"/>
      <c r="EX586" s="126"/>
      <c r="EY586" s="126"/>
      <c r="EZ586" s="126"/>
      <c r="FA586" s="126"/>
      <c r="FB586" s="126"/>
      <c r="FC586" s="126"/>
      <c r="FD586" s="126"/>
      <c r="FE586" s="126"/>
      <c r="FF586" s="126"/>
      <c r="FG586" s="126"/>
      <c r="FH586" s="126"/>
      <c r="FI586" s="126"/>
      <c r="FJ586" s="126"/>
      <c r="FK586" s="126"/>
      <c r="FL586" s="126"/>
      <c r="FM586" s="126"/>
      <c r="FN586" s="126"/>
      <c r="FO586" s="126"/>
      <c r="FP586" s="126"/>
      <c r="FQ586" s="126"/>
      <c r="FR586" s="126"/>
      <c r="FS586" s="126"/>
      <c r="FT586" s="126"/>
      <c r="FU586" s="126"/>
      <c r="FV586" s="126"/>
      <c r="FW586" s="126"/>
      <c r="FX586" s="126"/>
      <c r="FY586" s="126"/>
      <c r="FZ586" s="126"/>
      <c r="GA586" s="126"/>
      <c r="GB586" s="126"/>
      <c r="GC586" s="126"/>
      <c r="GD586" s="126"/>
      <c r="GE586" s="126"/>
      <c r="GF586" s="126"/>
      <c r="GG586" s="126"/>
      <c r="GH586" s="126"/>
      <c r="GI586" s="126"/>
      <c r="GJ586" s="126"/>
      <c r="GK586" s="126"/>
      <c r="GL586" s="126"/>
      <c r="GM586" s="126"/>
      <c r="GN586" s="126"/>
      <c r="GO586" s="126"/>
      <c r="GP586" s="126"/>
      <c r="GQ586" s="126"/>
      <c r="GR586" s="126"/>
      <c r="GS586" s="126"/>
      <c r="GT586" s="126"/>
      <c r="GU586" s="126"/>
      <c r="GV586" s="126"/>
      <c r="GW586" s="126"/>
      <c r="GX586" s="126"/>
      <c r="GY586" s="126"/>
      <c r="GZ586" s="126"/>
      <c r="HA586" s="126"/>
      <c r="HB586" s="126"/>
      <c r="HC586" s="126"/>
      <c r="HD586" s="126"/>
      <c r="HE586" s="126"/>
      <c r="HF586" s="126"/>
      <c r="HG586" s="126"/>
      <c r="HH586" s="126"/>
      <c r="HI586" s="126"/>
      <c r="HJ586" s="126"/>
      <c r="HK586" s="126"/>
      <c r="HL586" s="126"/>
      <c r="HM586" s="126"/>
      <c r="HN586" s="126"/>
      <c r="HO586" s="126"/>
      <c r="HP586" s="126"/>
      <c r="HQ586" s="126"/>
      <c r="HR586" s="126"/>
      <c r="HS586" s="126"/>
      <c r="HT586" s="126"/>
      <c r="HU586" s="126"/>
      <c r="HV586" s="126"/>
      <c r="HW586" s="126"/>
      <c r="HX586" s="126"/>
      <c r="HY586" s="126"/>
      <c r="HZ586" s="126"/>
      <c r="IA586" s="126"/>
      <c r="IB586" s="126"/>
      <c r="IC586" s="126"/>
      <c r="ID586" s="126"/>
      <c r="IE586" s="126"/>
      <c r="IF586" s="126"/>
      <c r="IG586" s="126"/>
      <c r="IH586" s="126"/>
      <c r="II586" s="126"/>
      <c r="IJ586" s="126"/>
      <c r="IK586" s="126"/>
      <c r="IL586" s="126"/>
      <c r="IM586" s="126"/>
      <c r="IN586" s="126"/>
      <c r="IO586" s="126"/>
      <c r="IP586" s="126"/>
      <c r="IQ586" s="126"/>
      <c r="IR586" s="126"/>
      <c r="IS586" s="126"/>
      <c r="IT586" s="126"/>
      <c r="IU586" s="126"/>
      <c r="IV586" s="126"/>
    </row>
    <row r="587" spans="1:256" s="109" customFormat="1" ht="28.5" customHeight="1" x14ac:dyDescent="0.2">
      <c r="A587" s="8" t="s">
        <v>8</v>
      </c>
      <c r="B587" s="8" t="s">
        <v>9</v>
      </c>
      <c r="C587" s="8" t="s">
        <v>995</v>
      </c>
      <c r="D587" s="8" t="s">
        <v>996</v>
      </c>
      <c r="E587" s="8" t="s">
        <v>997</v>
      </c>
      <c r="F587" s="8" t="s">
        <v>1001</v>
      </c>
      <c r="G587" s="8" t="s">
        <v>21</v>
      </c>
      <c r="H587" s="16">
        <v>108</v>
      </c>
      <c r="I587" s="16">
        <v>124.3</v>
      </c>
      <c r="J587" s="16">
        <f t="shared" si="26"/>
        <v>16.299999999999997</v>
      </c>
      <c r="K587" s="16">
        <f t="shared" si="25"/>
        <v>15.092592592592595</v>
      </c>
      <c r="L587" s="13" t="s">
        <v>1003</v>
      </c>
      <c r="N587" s="8">
        <v>2011</v>
      </c>
      <c r="O587" s="13" t="s">
        <v>145</v>
      </c>
      <c r="P587" s="13" t="s">
        <v>71</v>
      </c>
      <c r="Q587" s="8" t="s">
        <v>1005</v>
      </c>
      <c r="R587" s="8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/>
      <c r="AR587" s="126"/>
      <c r="AS587" s="126"/>
      <c r="AT587" s="126"/>
      <c r="AU587" s="126"/>
      <c r="AV587" s="126"/>
      <c r="AW587" s="126"/>
      <c r="AX587" s="126"/>
      <c r="AY587" s="126"/>
      <c r="AZ587" s="126"/>
      <c r="BA587" s="126"/>
      <c r="BB587" s="126"/>
      <c r="BC587" s="126"/>
      <c r="BD587" s="126"/>
      <c r="BE587" s="126"/>
      <c r="BF587" s="126"/>
      <c r="BG587" s="126"/>
      <c r="BH587" s="126"/>
      <c r="BI587" s="126"/>
      <c r="BJ587" s="126"/>
      <c r="BK587" s="126"/>
      <c r="BL587" s="126"/>
      <c r="BM587" s="126"/>
      <c r="BN587" s="126"/>
      <c r="BO587" s="126"/>
      <c r="BP587" s="126"/>
      <c r="BQ587" s="126"/>
      <c r="BR587" s="126"/>
      <c r="BS587" s="126"/>
      <c r="BT587" s="126"/>
      <c r="BU587" s="126"/>
      <c r="BV587" s="126"/>
      <c r="BW587" s="126"/>
      <c r="BX587" s="126"/>
      <c r="BY587" s="126"/>
      <c r="BZ587" s="126"/>
      <c r="CA587" s="126"/>
      <c r="CB587" s="126"/>
      <c r="CC587" s="126"/>
      <c r="CD587" s="126"/>
      <c r="CE587" s="126"/>
      <c r="CF587" s="126"/>
      <c r="CG587" s="126"/>
      <c r="CH587" s="126"/>
      <c r="CI587" s="126"/>
      <c r="CJ587" s="126"/>
      <c r="CK587" s="126"/>
      <c r="CL587" s="126"/>
      <c r="CM587" s="126"/>
      <c r="CN587" s="126"/>
      <c r="CO587" s="126"/>
      <c r="CP587" s="126"/>
      <c r="CQ587" s="126"/>
      <c r="CR587" s="126"/>
      <c r="CS587" s="126"/>
      <c r="CT587" s="126"/>
      <c r="CU587" s="126"/>
      <c r="CV587" s="126"/>
      <c r="CW587" s="126"/>
      <c r="CX587" s="126"/>
      <c r="CY587" s="126"/>
      <c r="CZ587" s="126"/>
      <c r="DA587" s="126"/>
      <c r="DB587" s="126"/>
      <c r="DC587" s="126"/>
      <c r="DD587" s="126"/>
      <c r="DE587" s="126"/>
      <c r="DF587" s="126"/>
      <c r="DG587" s="126"/>
      <c r="DH587" s="126"/>
      <c r="DI587" s="126"/>
      <c r="DJ587" s="126"/>
      <c r="DK587" s="126"/>
      <c r="DL587" s="126"/>
      <c r="DM587" s="126"/>
      <c r="DN587" s="126"/>
      <c r="DO587" s="126"/>
      <c r="DP587" s="126"/>
      <c r="DQ587" s="126"/>
      <c r="DR587" s="126"/>
      <c r="DS587" s="126"/>
      <c r="DT587" s="126"/>
      <c r="DU587" s="126"/>
      <c r="DV587" s="126"/>
      <c r="DW587" s="126"/>
      <c r="DX587" s="126"/>
      <c r="DY587" s="126"/>
      <c r="DZ587" s="126"/>
      <c r="EA587" s="126"/>
      <c r="EB587" s="126"/>
      <c r="EC587" s="126"/>
      <c r="ED587" s="126"/>
      <c r="EE587" s="126"/>
      <c r="EF587" s="126"/>
      <c r="EG587" s="126"/>
      <c r="EH587" s="126"/>
      <c r="EI587" s="126"/>
      <c r="EJ587" s="126"/>
      <c r="EK587" s="126"/>
      <c r="EL587" s="126"/>
      <c r="EM587" s="126"/>
      <c r="EN587" s="126"/>
      <c r="EO587" s="126"/>
      <c r="EP587" s="126"/>
      <c r="EQ587" s="126"/>
      <c r="ER587" s="126"/>
      <c r="ES587" s="126"/>
      <c r="ET587" s="126"/>
      <c r="EU587" s="126"/>
      <c r="EV587" s="126"/>
      <c r="EW587" s="126"/>
      <c r="EX587" s="126"/>
      <c r="EY587" s="126"/>
      <c r="EZ587" s="126"/>
      <c r="FA587" s="126"/>
      <c r="FB587" s="126"/>
      <c r="FC587" s="126"/>
      <c r="FD587" s="126"/>
      <c r="FE587" s="126"/>
      <c r="FF587" s="126"/>
      <c r="FG587" s="126"/>
      <c r="FH587" s="126"/>
      <c r="FI587" s="126"/>
      <c r="FJ587" s="126"/>
      <c r="FK587" s="126"/>
      <c r="FL587" s="126"/>
      <c r="FM587" s="126"/>
      <c r="FN587" s="126"/>
      <c r="FO587" s="126"/>
      <c r="FP587" s="126"/>
      <c r="FQ587" s="126"/>
      <c r="FR587" s="126"/>
      <c r="FS587" s="126"/>
      <c r="FT587" s="126"/>
      <c r="FU587" s="126"/>
      <c r="FV587" s="126"/>
      <c r="FW587" s="126"/>
      <c r="FX587" s="126"/>
      <c r="FY587" s="126"/>
      <c r="FZ587" s="126"/>
      <c r="GA587" s="126"/>
      <c r="GB587" s="126"/>
      <c r="GC587" s="126"/>
      <c r="GD587" s="126"/>
      <c r="GE587" s="126"/>
      <c r="GF587" s="126"/>
      <c r="GG587" s="126"/>
      <c r="GH587" s="126"/>
      <c r="GI587" s="126"/>
      <c r="GJ587" s="126"/>
      <c r="GK587" s="126"/>
      <c r="GL587" s="126"/>
      <c r="GM587" s="126"/>
      <c r="GN587" s="126"/>
      <c r="GO587" s="126"/>
      <c r="GP587" s="126"/>
      <c r="GQ587" s="126"/>
      <c r="GR587" s="126"/>
      <c r="GS587" s="126"/>
      <c r="GT587" s="126"/>
      <c r="GU587" s="126"/>
      <c r="GV587" s="126"/>
      <c r="GW587" s="126"/>
      <c r="GX587" s="126"/>
      <c r="GY587" s="126"/>
      <c r="GZ587" s="126"/>
      <c r="HA587" s="126"/>
      <c r="HB587" s="126"/>
      <c r="HC587" s="126"/>
      <c r="HD587" s="126"/>
      <c r="HE587" s="126"/>
      <c r="HF587" s="126"/>
      <c r="HG587" s="126"/>
      <c r="HH587" s="126"/>
      <c r="HI587" s="126"/>
      <c r="HJ587" s="126"/>
      <c r="HK587" s="126"/>
      <c r="HL587" s="126"/>
      <c r="HM587" s="126"/>
      <c r="HN587" s="126"/>
      <c r="HO587" s="126"/>
      <c r="HP587" s="126"/>
      <c r="HQ587" s="126"/>
      <c r="HR587" s="126"/>
      <c r="HS587" s="126"/>
      <c r="HT587" s="126"/>
      <c r="HU587" s="126"/>
      <c r="HV587" s="126"/>
      <c r="HW587" s="126"/>
      <c r="HX587" s="126"/>
      <c r="HY587" s="126"/>
      <c r="HZ587" s="126"/>
      <c r="IA587" s="126"/>
      <c r="IB587" s="126"/>
      <c r="IC587" s="126"/>
      <c r="ID587" s="126"/>
      <c r="IE587" s="126"/>
      <c r="IF587" s="126"/>
      <c r="IG587" s="126"/>
      <c r="IH587" s="126"/>
      <c r="II587" s="126"/>
      <c r="IJ587" s="126"/>
      <c r="IK587" s="126"/>
      <c r="IL587" s="126"/>
      <c r="IM587" s="126"/>
      <c r="IN587" s="126"/>
      <c r="IO587" s="126"/>
      <c r="IP587" s="126"/>
      <c r="IQ587" s="126"/>
      <c r="IR587" s="126"/>
      <c r="IS587" s="126"/>
      <c r="IT587" s="126"/>
      <c r="IU587" s="126"/>
      <c r="IV587" s="126"/>
    </row>
    <row r="588" spans="1:256" s="109" customFormat="1" ht="28.5" customHeight="1" x14ac:dyDescent="0.2">
      <c r="A588" s="8" t="s">
        <v>8</v>
      </c>
      <c r="B588" s="8" t="s">
        <v>9</v>
      </c>
      <c r="C588" s="8" t="s">
        <v>995</v>
      </c>
      <c r="D588" s="8" t="s">
        <v>996</v>
      </c>
      <c r="E588" s="8" t="s">
        <v>997</v>
      </c>
      <c r="F588" s="8" t="s">
        <v>1002</v>
      </c>
      <c r="G588" s="8" t="s">
        <v>21</v>
      </c>
      <c r="H588" s="16">
        <v>100.4</v>
      </c>
      <c r="I588" s="16">
        <v>124.8</v>
      </c>
      <c r="J588" s="16">
        <f t="shared" si="26"/>
        <v>24.399999999999991</v>
      </c>
      <c r="K588" s="16">
        <f t="shared" si="25"/>
        <v>24.302788844621503</v>
      </c>
      <c r="L588" s="13" t="s">
        <v>1003</v>
      </c>
      <c r="N588" s="8">
        <v>2011</v>
      </c>
      <c r="O588" s="13" t="s">
        <v>145</v>
      </c>
      <c r="P588" s="13" t="s">
        <v>71</v>
      </c>
      <c r="Q588" s="8" t="s">
        <v>1005</v>
      </c>
      <c r="R588" s="8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  <c r="AW588" s="126"/>
      <c r="AX588" s="126"/>
      <c r="AY588" s="126"/>
      <c r="AZ588" s="126"/>
      <c r="BA588" s="126"/>
      <c r="BB588" s="126"/>
      <c r="BC588" s="126"/>
      <c r="BD588" s="126"/>
      <c r="BE588" s="126"/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6"/>
      <c r="BR588" s="126"/>
      <c r="BS588" s="126"/>
      <c r="BT588" s="126"/>
      <c r="BU588" s="126"/>
      <c r="BV588" s="126"/>
      <c r="BW588" s="126"/>
      <c r="BX588" s="126"/>
      <c r="BY588" s="126"/>
      <c r="BZ588" s="126"/>
      <c r="CA588" s="126"/>
      <c r="CB588" s="126"/>
      <c r="CC588" s="126"/>
      <c r="CD588" s="126"/>
      <c r="CE588" s="126"/>
      <c r="CF588" s="126"/>
      <c r="CG588" s="126"/>
      <c r="CH588" s="126"/>
      <c r="CI588" s="126"/>
      <c r="CJ588" s="126"/>
      <c r="CK588" s="126"/>
      <c r="CL588" s="126"/>
      <c r="CM588" s="126"/>
      <c r="CN588" s="126"/>
      <c r="CO588" s="126"/>
      <c r="CP588" s="126"/>
      <c r="CQ588" s="126"/>
      <c r="CR588" s="126"/>
      <c r="CS588" s="126"/>
      <c r="CT588" s="126"/>
      <c r="CU588" s="126"/>
      <c r="CV588" s="126"/>
      <c r="CW588" s="126"/>
      <c r="CX588" s="126"/>
      <c r="CY588" s="126"/>
      <c r="CZ588" s="126"/>
      <c r="DA588" s="126"/>
      <c r="DB588" s="126"/>
      <c r="DC588" s="126"/>
      <c r="DD588" s="126"/>
      <c r="DE588" s="126"/>
      <c r="DF588" s="126"/>
      <c r="DG588" s="126"/>
      <c r="DH588" s="126"/>
      <c r="DI588" s="126"/>
      <c r="DJ588" s="126"/>
      <c r="DK588" s="126"/>
      <c r="DL588" s="126"/>
      <c r="DM588" s="126"/>
      <c r="DN588" s="126"/>
      <c r="DO588" s="126"/>
      <c r="DP588" s="126"/>
      <c r="DQ588" s="126"/>
      <c r="DR588" s="126"/>
      <c r="DS588" s="126"/>
      <c r="DT588" s="126"/>
      <c r="DU588" s="126"/>
      <c r="DV588" s="126"/>
      <c r="DW588" s="126"/>
      <c r="DX588" s="126"/>
      <c r="DY588" s="126"/>
      <c r="DZ588" s="126"/>
      <c r="EA588" s="126"/>
      <c r="EB588" s="126"/>
      <c r="EC588" s="126"/>
      <c r="ED588" s="126"/>
      <c r="EE588" s="126"/>
      <c r="EF588" s="126"/>
      <c r="EG588" s="126"/>
      <c r="EH588" s="126"/>
      <c r="EI588" s="126"/>
      <c r="EJ588" s="126"/>
      <c r="EK588" s="126"/>
      <c r="EL588" s="126"/>
      <c r="EM588" s="126"/>
      <c r="EN588" s="126"/>
      <c r="EO588" s="126"/>
      <c r="EP588" s="126"/>
      <c r="EQ588" s="126"/>
      <c r="ER588" s="126"/>
      <c r="ES588" s="126"/>
      <c r="ET588" s="126"/>
      <c r="EU588" s="126"/>
      <c r="EV588" s="126"/>
      <c r="EW588" s="126"/>
      <c r="EX588" s="126"/>
      <c r="EY588" s="126"/>
      <c r="EZ588" s="126"/>
      <c r="FA588" s="126"/>
      <c r="FB588" s="126"/>
      <c r="FC588" s="126"/>
      <c r="FD588" s="126"/>
      <c r="FE588" s="126"/>
      <c r="FF588" s="126"/>
      <c r="FG588" s="126"/>
      <c r="FH588" s="126"/>
      <c r="FI588" s="126"/>
      <c r="FJ588" s="126"/>
      <c r="FK588" s="126"/>
      <c r="FL588" s="126"/>
      <c r="FM588" s="126"/>
      <c r="FN588" s="126"/>
      <c r="FO588" s="126"/>
      <c r="FP588" s="126"/>
      <c r="FQ588" s="126"/>
      <c r="FR588" s="126"/>
      <c r="FS588" s="126"/>
      <c r="FT588" s="126"/>
      <c r="FU588" s="126"/>
      <c r="FV588" s="126"/>
      <c r="FW588" s="126"/>
      <c r="FX588" s="126"/>
      <c r="FY588" s="126"/>
      <c r="FZ588" s="126"/>
      <c r="GA588" s="126"/>
      <c r="GB588" s="126"/>
      <c r="GC588" s="126"/>
      <c r="GD588" s="126"/>
      <c r="GE588" s="126"/>
      <c r="GF588" s="126"/>
      <c r="GG588" s="126"/>
      <c r="GH588" s="126"/>
      <c r="GI588" s="126"/>
      <c r="GJ588" s="126"/>
      <c r="GK588" s="126"/>
      <c r="GL588" s="126"/>
      <c r="GM588" s="126"/>
      <c r="GN588" s="126"/>
      <c r="GO588" s="126"/>
      <c r="GP588" s="126"/>
      <c r="GQ588" s="126"/>
      <c r="GR588" s="126"/>
      <c r="GS588" s="126"/>
      <c r="GT588" s="126"/>
      <c r="GU588" s="126"/>
      <c r="GV588" s="126"/>
      <c r="GW588" s="126"/>
      <c r="GX588" s="126"/>
      <c r="GY588" s="126"/>
      <c r="GZ588" s="126"/>
      <c r="HA588" s="126"/>
      <c r="HB588" s="126"/>
      <c r="HC588" s="126"/>
      <c r="HD588" s="126"/>
      <c r="HE588" s="126"/>
      <c r="HF588" s="126"/>
      <c r="HG588" s="126"/>
      <c r="HH588" s="126"/>
      <c r="HI588" s="126"/>
      <c r="HJ588" s="126"/>
      <c r="HK588" s="126"/>
      <c r="HL588" s="126"/>
      <c r="HM588" s="126"/>
      <c r="HN588" s="126"/>
      <c r="HO588" s="126"/>
      <c r="HP588" s="126"/>
      <c r="HQ588" s="126"/>
      <c r="HR588" s="126"/>
      <c r="HS588" s="126"/>
      <c r="HT588" s="126"/>
      <c r="HU588" s="126"/>
      <c r="HV588" s="126"/>
      <c r="HW588" s="126"/>
      <c r="HX588" s="126"/>
      <c r="HY588" s="126"/>
      <c r="HZ588" s="126"/>
      <c r="IA588" s="126"/>
      <c r="IB588" s="126"/>
      <c r="IC588" s="126"/>
      <c r="ID588" s="126"/>
      <c r="IE588" s="126"/>
      <c r="IF588" s="126"/>
      <c r="IG588" s="126"/>
      <c r="IH588" s="126"/>
      <c r="II588" s="126"/>
      <c r="IJ588" s="126"/>
      <c r="IK588" s="126"/>
      <c r="IL588" s="126"/>
      <c r="IM588" s="126"/>
      <c r="IN588" s="126"/>
      <c r="IO588" s="126"/>
      <c r="IP588" s="126"/>
      <c r="IQ588" s="126"/>
      <c r="IR588" s="126"/>
      <c r="IS588" s="126"/>
      <c r="IT588" s="126"/>
      <c r="IU588" s="126"/>
      <c r="IV588" s="126"/>
    </row>
    <row r="589" spans="1:256" s="109" customFormat="1" ht="28.5" customHeight="1" x14ac:dyDescent="0.2">
      <c r="A589" s="8"/>
      <c r="B589" s="8"/>
      <c r="C589" s="8"/>
      <c r="D589" s="8"/>
      <c r="E589" s="8"/>
      <c r="F589" s="8"/>
      <c r="G589" s="8"/>
      <c r="H589" s="16"/>
      <c r="I589" s="16"/>
      <c r="J589" s="16"/>
      <c r="K589" s="16"/>
      <c r="L589" s="13"/>
      <c r="N589" s="8"/>
      <c r="O589" s="13"/>
      <c r="P589" s="13"/>
      <c r="Q589" s="8"/>
      <c r="R589" s="8"/>
    </row>
    <row r="590" spans="1:256" s="2" customFormat="1" ht="28.5" customHeight="1" x14ac:dyDescent="0.2">
      <c r="A590" s="8"/>
      <c r="B590" s="8"/>
      <c r="C590" s="8"/>
      <c r="D590" s="8"/>
      <c r="E590" s="8"/>
      <c r="F590" s="8"/>
      <c r="G590" s="8"/>
      <c r="H590" s="16"/>
      <c r="I590" s="16"/>
      <c r="J590" s="16"/>
      <c r="K590" s="16"/>
      <c r="L590" s="13"/>
      <c r="N590" s="8"/>
      <c r="O590" s="13"/>
      <c r="P590" s="13"/>
      <c r="Q590" s="8"/>
      <c r="R590" s="8"/>
    </row>
    <row r="591" spans="1:256" s="2" customFormat="1" ht="28.5" customHeight="1" x14ac:dyDescent="0.2">
      <c r="A591" s="8"/>
      <c r="B591" s="8"/>
      <c r="C591" s="8"/>
      <c r="D591" s="8"/>
      <c r="E591" s="8"/>
      <c r="F591" s="8"/>
      <c r="G591" s="8"/>
      <c r="H591" s="16"/>
      <c r="I591" s="16"/>
      <c r="J591" s="16"/>
      <c r="K591" s="16"/>
      <c r="L591" s="13"/>
      <c r="N591" s="8"/>
      <c r="O591" s="13"/>
      <c r="P591" s="13"/>
      <c r="Q591" s="8"/>
      <c r="R591" s="8"/>
    </row>
    <row r="592" spans="1:256" s="2" customFormat="1" ht="28.5" customHeight="1" x14ac:dyDescent="0.2">
      <c r="A592" s="8"/>
      <c r="B592" s="8"/>
      <c r="C592" s="8"/>
      <c r="D592" s="8"/>
      <c r="E592" s="8"/>
      <c r="F592" s="8"/>
      <c r="G592" s="8"/>
      <c r="H592" s="16"/>
      <c r="I592" s="16"/>
      <c r="J592" s="16"/>
      <c r="K592" s="16"/>
      <c r="L592" s="13"/>
      <c r="N592" s="8"/>
      <c r="O592" s="13"/>
      <c r="P592" s="13"/>
      <c r="Q592" s="8"/>
      <c r="R592" s="8"/>
    </row>
    <row r="593" spans="1:18" s="2" customFormat="1" ht="28.5" customHeight="1" x14ac:dyDescent="0.2">
      <c r="A593" s="8"/>
      <c r="B593" s="8"/>
      <c r="C593" s="8"/>
      <c r="D593" s="8"/>
      <c r="E593" s="8"/>
      <c r="F593" s="8"/>
      <c r="G593" s="8"/>
      <c r="H593" s="16"/>
      <c r="I593" s="16"/>
      <c r="J593" s="16"/>
      <c r="K593" s="16"/>
      <c r="L593" s="13"/>
      <c r="N593" s="8"/>
      <c r="O593" s="13"/>
      <c r="P593" s="13"/>
      <c r="Q593" s="8"/>
      <c r="R593" s="8"/>
    </row>
    <row r="594" spans="1:18" s="2" customFormat="1" ht="28.5" customHeight="1" x14ac:dyDescent="0.2">
      <c r="A594" s="8"/>
      <c r="B594" s="8"/>
      <c r="C594" s="8"/>
      <c r="D594" s="8"/>
      <c r="E594" s="8"/>
      <c r="F594" s="8"/>
      <c r="G594" s="8"/>
      <c r="H594" s="16"/>
      <c r="I594" s="16"/>
      <c r="J594" s="16"/>
      <c r="K594" s="16"/>
      <c r="L594" s="13"/>
      <c r="N594" s="8"/>
      <c r="O594" s="13"/>
      <c r="P594" s="13"/>
      <c r="Q594" s="8"/>
      <c r="R594" s="8"/>
    </row>
    <row r="595" spans="1:18" s="46" customFormat="1" ht="28.5" customHeight="1" x14ac:dyDescent="0.2">
      <c r="A595" s="8"/>
      <c r="B595" s="8"/>
      <c r="C595" s="8"/>
      <c r="D595" s="8"/>
      <c r="E595" s="8"/>
      <c r="F595" s="8"/>
      <c r="G595" s="8"/>
      <c r="H595" s="16"/>
      <c r="I595" s="16"/>
      <c r="J595" s="16"/>
      <c r="K595" s="16"/>
      <c r="L595" s="13"/>
      <c r="N595" s="8"/>
      <c r="O595" s="13"/>
      <c r="P595" s="13"/>
      <c r="Q595" s="8"/>
      <c r="R595" s="8"/>
    </row>
    <row r="596" spans="1:18" s="48" customFormat="1" ht="12.75" x14ac:dyDescent="0.2">
      <c r="A596" s="8"/>
      <c r="B596" s="8"/>
      <c r="C596" s="8"/>
      <c r="D596" s="8"/>
      <c r="E596" s="8"/>
      <c r="F596" s="8"/>
      <c r="G596" s="8"/>
      <c r="H596" s="16"/>
      <c r="I596" s="16"/>
      <c r="J596" s="16"/>
      <c r="K596" s="16"/>
      <c r="L596" s="13"/>
      <c r="N596" s="8"/>
      <c r="O596" s="13"/>
      <c r="P596" s="13"/>
      <c r="Q596" s="8"/>
      <c r="R596" s="8"/>
    </row>
    <row r="597" spans="1:18" s="2" customFormat="1" ht="28.5" customHeight="1" x14ac:dyDescent="0.2">
      <c r="A597" s="8"/>
      <c r="B597" s="8"/>
      <c r="C597" s="8"/>
      <c r="D597" s="8"/>
      <c r="E597" s="8"/>
      <c r="F597" s="8"/>
      <c r="G597" s="8"/>
      <c r="H597" s="16"/>
      <c r="I597" s="16"/>
      <c r="J597" s="16"/>
      <c r="K597" s="16"/>
      <c r="L597" s="13"/>
      <c r="N597" s="8"/>
      <c r="O597" s="13"/>
      <c r="P597" s="13"/>
      <c r="Q597" s="8"/>
      <c r="R597" s="8"/>
    </row>
    <row r="598" spans="1:18" s="2" customFormat="1" ht="28.5" customHeight="1" x14ac:dyDescent="0.2">
      <c r="A598" s="8"/>
      <c r="B598" s="8"/>
      <c r="C598" s="8"/>
      <c r="D598" s="8"/>
      <c r="E598" s="8"/>
      <c r="F598" s="8"/>
      <c r="G598" s="8"/>
      <c r="H598" s="16"/>
      <c r="I598" s="16"/>
      <c r="J598" s="16"/>
      <c r="K598" s="16"/>
      <c r="L598" s="13"/>
      <c r="N598" s="8"/>
      <c r="O598" s="13"/>
      <c r="P598" s="13"/>
      <c r="Q598" s="8"/>
      <c r="R598" s="8"/>
    </row>
    <row r="599" spans="1:18" s="2" customFormat="1" ht="28.5" customHeight="1" x14ac:dyDescent="0.2">
      <c r="A599" s="8"/>
      <c r="B599" s="8"/>
      <c r="C599" s="8"/>
      <c r="D599" s="8"/>
      <c r="E599" s="8"/>
      <c r="F599" s="8"/>
      <c r="G599" s="8"/>
      <c r="H599" s="16"/>
      <c r="I599" s="16"/>
      <c r="J599" s="16"/>
      <c r="K599" s="16"/>
      <c r="L599" s="13"/>
      <c r="N599" s="8"/>
      <c r="O599" s="13"/>
      <c r="P599" s="13"/>
      <c r="Q599" s="8"/>
      <c r="R599" s="8"/>
    </row>
    <row r="600" spans="1:18" s="2" customFormat="1" ht="28.5" customHeight="1" x14ac:dyDescent="0.2">
      <c r="A600" s="8"/>
      <c r="B600" s="8"/>
      <c r="C600" s="8"/>
      <c r="D600" s="8"/>
      <c r="E600" s="8"/>
      <c r="F600" s="8"/>
      <c r="G600" s="8"/>
      <c r="H600" s="16"/>
      <c r="I600" s="16"/>
      <c r="J600" s="16"/>
      <c r="K600" s="16"/>
      <c r="L600" s="19"/>
      <c r="N600" s="8"/>
      <c r="O600" s="13"/>
      <c r="P600" s="13"/>
      <c r="Q600" s="8"/>
      <c r="R600" s="8"/>
    </row>
    <row r="601" spans="1:18" s="2" customFormat="1" ht="28.5" customHeight="1" x14ac:dyDescent="0.2">
      <c r="A601" s="8"/>
      <c r="B601" s="8"/>
      <c r="C601" s="8"/>
      <c r="D601" s="8"/>
      <c r="E601" s="8"/>
      <c r="F601" s="8"/>
      <c r="G601" s="8"/>
      <c r="H601" s="16"/>
      <c r="I601" s="16"/>
      <c r="J601" s="16"/>
      <c r="K601" s="16"/>
      <c r="L601" s="19"/>
      <c r="N601" s="8"/>
      <c r="O601" s="13"/>
      <c r="P601" s="13"/>
      <c r="Q601" s="8"/>
      <c r="R601" s="8"/>
    </row>
    <row r="602" spans="1:18" s="106" customFormat="1" ht="28.5" customHeight="1" x14ac:dyDescent="0.2">
      <c r="A602" s="8"/>
      <c r="B602" s="8"/>
      <c r="C602" s="8"/>
      <c r="D602" s="8"/>
      <c r="E602" s="8"/>
      <c r="F602" s="8"/>
      <c r="G602" s="8"/>
      <c r="H602" s="16"/>
      <c r="I602" s="16"/>
      <c r="J602" s="16"/>
      <c r="K602" s="16"/>
      <c r="L602" s="22"/>
      <c r="N602" s="8"/>
      <c r="O602" s="13"/>
      <c r="P602" s="13"/>
      <c r="Q602" s="8"/>
      <c r="R602" s="8"/>
    </row>
    <row r="603" spans="1:18" s="2" customFormat="1" ht="51" customHeight="1" x14ac:dyDescent="0.2">
      <c r="A603" s="8"/>
      <c r="B603" s="8"/>
      <c r="C603" s="8"/>
      <c r="D603" s="8"/>
      <c r="E603" s="8"/>
      <c r="F603" s="8"/>
      <c r="G603" s="8"/>
      <c r="H603" s="16"/>
      <c r="I603" s="16"/>
      <c r="J603" s="16"/>
      <c r="K603" s="16"/>
      <c r="L603" s="22"/>
      <c r="N603" s="8"/>
      <c r="O603" s="13"/>
      <c r="P603" s="13"/>
      <c r="Q603" s="8"/>
      <c r="R603" s="8"/>
    </row>
    <row r="604" spans="1:18" s="102" customFormat="1" ht="45.75" customHeight="1" x14ac:dyDescent="0.2">
      <c r="A604" s="8"/>
      <c r="B604" s="8"/>
      <c r="C604" s="8"/>
      <c r="D604" s="8"/>
      <c r="E604" s="8"/>
      <c r="F604" s="8"/>
      <c r="G604" s="8"/>
      <c r="H604" s="16"/>
      <c r="I604" s="16"/>
      <c r="J604" s="16"/>
      <c r="K604" s="16"/>
      <c r="L604" s="22"/>
      <c r="N604" s="8"/>
      <c r="O604" s="13"/>
      <c r="P604" s="13"/>
      <c r="Q604" s="8"/>
      <c r="R604" s="8"/>
    </row>
    <row r="605" spans="1:18" s="102" customFormat="1" ht="45.75" customHeight="1" x14ac:dyDescent="0.2">
      <c r="A605" s="8"/>
      <c r="B605" s="8"/>
      <c r="C605" s="8"/>
      <c r="D605" s="8"/>
      <c r="E605" s="8"/>
      <c r="F605" s="8"/>
      <c r="G605" s="8"/>
      <c r="H605" s="16"/>
      <c r="I605" s="16"/>
      <c r="J605" s="16"/>
      <c r="K605" s="16"/>
      <c r="L605" s="13"/>
      <c r="N605" s="8"/>
      <c r="O605" s="13"/>
      <c r="P605" s="13"/>
      <c r="Q605" s="8"/>
      <c r="R605" s="8"/>
    </row>
    <row r="606" spans="1:18" s="122" customFormat="1" ht="45.75" customHeight="1" x14ac:dyDescent="0.2">
      <c r="A606" s="8"/>
      <c r="B606" s="8"/>
      <c r="C606" s="8"/>
      <c r="D606" s="8"/>
      <c r="E606" s="8"/>
      <c r="F606" s="8"/>
      <c r="G606" s="8"/>
      <c r="H606" s="16"/>
      <c r="I606" s="16"/>
      <c r="J606" s="16"/>
      <c r="K606" s="16"/>
      <c r="L606" s="13"/>
      <c r="N606" s="8"/>
      <c r="O606" s="13"/>
      <c r="P606" s="13"/>
      <c r="Q606" s="8"/>
      <c r="R606" s="8"/>
    </row>
    <row r="607" spans="1:18" s="122" customFormat="1" ht="45.75" customHeight="1" x14ac:dyDescent="0.2">
      <c r="A607" s="8"/>
      <c r="B607" s="8"/>
      <c r="C607" s="8"/>
      <c r="D607" s="8"/>
      <c r="E607" s="8"/>
      <c r="F607" s="8"/>
      <c r="G607" s="8"/>
      <c r="H607" s="16"/>
      <c r="I607" s="16"/>
      <c r="J607" s="16"/>
      <c r="K607" s="16"/>
      <c r="L607" s="13"/>
      <c r="N607" s="8"/>
      <c r="O607" s="13"/>
      <c r="P607" s="13"/>
      <c r="Q607" s="8"/>
      <c r="R607" s="8"/>
    </row>
    <row r="608" spans="1:18" s="53" customFormat="1" ht="28.5" customHeight="1" x14ac:dyDescent="0.2">
      <c r="A608" s="8"/>
      <c r="B608" s="8"/>
      <c r="C608" s="8"/>
      <c r="D608" s="8"/>
      <c r="E608" s="8"/>
      <c r="F608" s="8"/>
      <c r="G608" s="8"/>
      <c r="H608" s="16"/>
      <c r="I608" s="16"/>
      <c r="J608" s="16"/>
      <c r="K608" s="16"/>
      <c r="L608" s="20"/>
      <c r="N608" s="8"/>
      <c r="O608" s="13"/>
      <c r="P608" s="13"/>
      <c r="Q608" s="8"/>
      <c r="R608" s="8"/>
    </row>
    <row r="609" spans="1:18" s="77" customFormat="1" ht="28.5" customHeight="1" x14ac:dyDescent="0.2">
      <c r="A609" s="8"/>
      <c r="B609" s="8"/>
      <c r="C609" s="8"/>
      <c r="D609" s="8"/>
      <c r="E609" s="8"/>
      <c r="F609" s="8"/>
      <c r="G609" s="8"/>
      <c r="H609" s="16"/>
      <c r="I609" s="16"/>
      <c r="J609" s="16"/>
      <c r="K609" s="16"/>
      <c r="L609" s="20"/>
      <c r="N609" s="8"/>
      <c r="O609" s="13"/>
      <c r="P609" s="13"/>
      <c r="Q609" s="8"/>
      <c r="R609" s="8"/>
    </row>
    <row r="610" spans="1:18" s="90" customFormat="1" ht="28.5" customHeight="1" x14ac:dyDescent="0.2">
      <c r="A610" s="8"/>
      <c r="B610" s="8"/>
      <c r="C610" s="8"/>
      <c r="D610" s="8"/>
      <c r="E610" s="8"/>
      <c r="F610" s="8"/>
      <c r="G610" s="8"/>
      <c r="H610" s="16"/>
      <c r="I610" s="16"/>
      <c r="J610" s="16"/>
      <c r="K610" s="16"/>
      <c r="L610" s="13"/>
      <c r="N610" s="8"/>
      <c r="O610" s="13"/>
      <c r="P610" s="13"/>
      <c r="Q610" s="8"/>
      <c r="R610" s="8"/>
    </row>
    <row r="611" spans="1:18" s="90" customFormat="1" ht="28.5" customHeight="1" x14ac:dyDescent="0.2">
      <c r="A611" s="8"/>
      <c r="B611" s="8"/>
      <c r="C611" s="8"/>
      <c r="D611" s="8"/>
      <c r="E611" s="8"/>
      <c r="F611" s="8"/>
      <c r="G611" s="8"/>
      <c r="H611" s="16"/>
      <c r="I611" s="16"/>
      <c r="J611" s="16"/>
      <c r="K611" s="16"/>
      <c r="L611" s="13"/>
      <c r="N611" s="8"/>
      <c r="O611" s="13"/>
      <c r="P611" s="13"/>
      <c r="Q611" s="8"/>
      <c r="R611" s="8"/>
    </row>
    <row r="612" spans="1:18" s="104" customFormat="1" ht="28.5" customHeight="1" x14ac:dyDescent="0.2">
      <c r="A612" s="8"/>
      <c r="B612" s="8"/>
      <c r="C612" s="8"/>
      <c r="D612" s="8"/>
      <c r="E612" s="8"/>
      <c r="F612" s="8"/>
      <c r="G612" s="8"/>
      <c r="H612" s="16"/>
      <c r="I612" s="16"/>
      <c r="J612" s="16"/>
      <c r="K612" s="16"/>
      <c r="L612" s="13"/>
      <c r="N612" s="8"/>
      <c r="O612" s="13"/>
      <c r="P612" s="13"/>
      <c r="Q612" s="8"/>
      <c r="R612" s="8"/>
    </row>
    <row r="613" spans="1:18" s="104" customFormat="1" ht="28.5" customHeight="1" x14ac:dyDescent="0.2">
      <c r="A613" s="8"/>
      <c r="B613" s="8"/>
      <c r="C613" s="8"/>
      <c r="D613" s="8"/>
      <c r="E613" s="8"/>
      <c r="F613" s="8"/>
      <c r="G613" s="8"/>
      <c r="H613" s="16"/>
      <c r="I613" s="16"/>
      <c r="J613" s="16"/>
      <c r="K613" s="16"/>
      <c r="L613" s="13"/>
      <c r="N613" s="8"/>
      <c r="O613" s="13"/>
      <c r="P613" s="13"/>
      <c r="Q613" s="8"/>
      <c r="R613" s="8"/>
    </row>
    <row r="614" spans="1:18" s="104" customFormat="1" ht="28.5" customHeight="1" x14ac:dyDescent="0.2">
      <c r="A614" s="8"/>
      <c r="B614" s="8"/>
      <c r="C614" s="8"/>
      <c r="D614" s="8"/>
      <c r="E614" s="8"/>
      <c r="F614" s="8"/>
      <c r="G614" s="8"/>
      <c r="H614" s="16"/>
      <c r="I614" s="16"/>
      <c r="J614" s="16"/>
      <c r="K614" s="16"/>
      <c r="L614" s="13"/>
      <c r="N614" s="8"/>
      <c r="O614" s="13"/>
      <c r="P614" s="13"/>
      <c r="Q614" s="8"/>
      <c r="R614" s="8"/>
    </row>
    <row r="615" spans="1:18" s="104" customFormat="1" ht="28.5" customHeight="1" x14ac:dyDescent="0.2">
      <c r="A615" s="8"/>
      <c r="B615" s="8"/>
      <c r="C615" s="8"/>
      <c r="D615" s="8"/>
      <c r="E615" s="8"/>
      <c r="F615" s="8"/>
      <c r="G615" s="8"/>
      <c r="H615" s="16"/>
      <c r="I615" s="16"/>
      <c r="J615" s="16"/>
      <c r="K615" s="16"/>
      <c r="L615" s="13"/>
      <c r="N615" s="8"/>
      <c r="O615" s="13"/>
      <c r="P615" s="13"/>
      <c r="Q615" s="8"/>
      <c r="R615" s="8"/>
    </row>
    <row r="616" spans="1:18" s="104" customFormat="1" ht="28.5" customHeight="1" x14ac:dyDescent="0.2">
      <c r="A616" s="8"/>
      <c r="B616" s="8"/>
      <c r="C616" s="8"/>
      <c r="D616" s="8"/>
      <c r="E616" s="8"/>
      <c r="F616" s="8"/>
      <c r="G616" s="8"/>
      <c r="H616" s="16"/>
      <c r="I616" s="16"/>
      <c r="J616" s="16"/>
      <c r="K616" s="16"/>
      <c r="L616" s="13"/>
      <c r="N616" s="8"/>
      <c r="O616" s="13"/>
      <c r="P616" s="13"/>
      <c r="Q616" s="8"/>
      <c r="R616" s="8"/>
    </row>
    <row r="617" spans="1:18" s="2" customFormat="1" ht="28.5" customHeight="1" x14ac:dyDescent="0.2">
      <c r="A617" s="8"/>
      <c r="B617" s="8"/>
      <c r="C617" s="8"/>
      <c r="D617" s="8"/>
      <c r="E617" s="8"/>
      <c r="F617" s="8"/>
      <c r="G617" s="8"/>
      <c r="H617" s="16"/>
      <c r="I617" s="16"/>
      <c r="J617" s="16"/>
      <c r="K617" s="16"/>
      <c r="L617" s="19"/>
      <c r="N617" s="8"/>
      <c r="O617" s="13"/>
      <c r="P617" s="13"/>
      <c r="Q617" s="8"/>
      <c r="R617" s="8"/>
    </row>
    <row r="618" spans="1:18" s="2" customFormat="1" ht="28.5" customHeight="1" x14ac:dyDescent="0.2">
      <c r="A618" s="8"/>
      <c r="B618" s="8"/>
      <c r="C618" s="8"/>
      <c r="D618" s="8"/>
      <c r="E618" s="8"/>
      <c r="F618" s="8"/>
      <c r="G618" s="8"/>
      <c r="H618" s="16"/>
      <c r="I618" s="16"/>
      <c r="J618" s="16"/>
      <c r="K618" s="16"/>
      <c r="L618" s="19"/>
      <c r="N618" s="8"/>
      <c r="O618" s="13"/>
      <c r="P618" s="13"/>
      <c r="Q618" s="8"/>
      <c r="R618" s="8"/>
    </row>
    <row r="619" spans="1:18" s="2" customFormat="1" ht="28.5" customHeight="1" x14ac:dyDescent="0.2">
      <c r="A619" s="8"/>
      <c r="B619" s="8"/>
      <c r="C619" s="8"/>
      <c r="D619" s="8"/>
      <c r="E619" s="8"/>
      <c r="F619" s="8"/>
      <c r="G619" s="8"/>
      <c r="H619" s="16"/>
      <c r="I619" s="16"/>
      <c r="J619" s="16"/>
      <c r="K619" s="16"/>
      <c r="L619" s="13"/>
      <c r="N619" s="8"/>
      <c r="O619" s="13"/>
      <c r="P619" s="13"/>
      <c r="Q619" s="8"/>
      <c r="R619" s="8"/>
    </row>
    <row r="620" spans="1:18" s="2" customFormat="1" ht="28.5" customHeight="1" x14ac:dyDescent="0.2">
      <c r="A620" s="8"/>
      <c r="B620" s="8"/>
      <c r="C620" s="8"/>
      <c r="D620" s="8"/>
      <c r="E620" s="8"/>
      <c r="F620" s="8"/>
      <c r="G620" s="8"/>
      <c r="H620" s="16"/>
      <c r="I620" s="16"/>
      <c r="J620" s="16"/>
      <c r="K620" s="16"/>
      <c r="L620" s="125"/>
      <c r="N620" s="8"/>
      <c r="O620" s="13"/>
      <c r="P620" s="13"/>
      <c r="Q620" s="8"/>
      <c r="R620" s="8"/>
    </row>
    <row r="621" spans="1:18" s="2" customFormat="1" ht="28.5" customHeight="1" x14ac:dyDescent="0.2">
      <c r="A621" s="8"/>
      <c r="B621" s="8"/>
      <c r="C621" s="8"/>
      <c r="D621" s="8"/>
      <c r="E621" s="8"/>
      <c r="F621" s="13"/>
      <c r="G621" s="8"/>
      <c r="H621" s="16"/>
      <c r="I621" s="16"/>
      <c r="J621" s="16"/>
      <c r="K621" s="16"/>
      <c r="L621" s="13"/>
      <c r="N621" s="8"/>
      <c r="O621" s="13"/>
      <c r="P621" s="13"/>
      <c r="Q621" s="8"/>
      <c r="R621" s="8"/>
    </row>
    <row r="622" spans="1:18" s="2" customFormat="1" ht="28.5" customHeight="1" x14ac:dyDescent="0.2">
      <c r="A622" s="8"/>
      <c r="B622" s="8"/>
      <c r="C622" s="8"/>
      <c r="D622" s="8"/>
      <c r="E622" s="8"/>
      <c r="F622" s="13"/>
      <c r="G622" s="8"/>
      <c r="H622" s="16"/>
      <c r="I622" s="16"/>
      <c r="J622" s="16"/>
      <c r="K622" s="16"/>
      <c r="L622" s="13"/>
      <c r="N622" s="8"/>
      <c r="O622" s="13"/>
      <c r="P622" s="13"/>
      <c r="Q622" s="8"/>
      <c r="R622" s="8"/>
    </row>
    <row r="623" spans="1:18" s="91" customFormat="1" ht="28.5" customHeight="1" x14ac:dyDescent="0.2">
      <c r="A623" s="8"/>
      <c r="B623" s="8"/>
      <c r="C623" s="8"/>
      <c r="D623" s="8"/>
      <c r="E623" s="8"/>
      <c r="F623" s="8"/>
      <c r="G623" s="8"/>
      <c r="H623" s="16"/>
      <c r="I623" s="16"/>
      <c r="J623" s="16"/>
      <c r="K623" s="16"/>
      <c r="L623" s="13"/>
      <c r="N623" s="8"/>
      <c r="O623" s="13"/>
      <c r="P623" s="13"/>
      <c r="Q623" s="8"/>
      <c r="R623" s="8"/>
    </row>
    <row r="624" spans="1:18" s="94" customFormat="1" ht="28.5" customHeight="1" x14ac:dyDescent="0.2">
      <c r="A624" s="8"/>
      <c r="B624" s="8"/>
      <c r="C624" s="8"/>
      <c r="D624" s="8"/>
      <c r="E624" s="8"/>
      <c r="F624" s="8"/>
      <c r="G624" s="8"/>
      <c r="H624" s="16"/>
      <c r="I624" s="16"/>
      <c r="J624" s="16"/>
      <c r="K624" s="16"/>
      <c r="L624" s="13"/>
      <c r="N624" s="8"/>
      <c r="O624" s="13"/>
      <c r="P624" s="13"/>
      <c r="Q624" s="8"/>
      <c r="R624" s="8"/>
    </row>
    <row r="625" spans="1:18" s="94" customFormat="1" ht="28.5" customHeight="1" x14ac:dyDescent="0.2">
      <c r="A625" s="8"/>
      <c r="B625" s="8"/>
      <c r="C625" s="8"/>
      <c r="D625" s="8"/>
      <c r="E625" s="8"/>
      <c r="F625" s="8"/>
      <c r="G625" s="8"/>
      <c r="H625" s="16"/>
      <c r="I625" s="16"/>
      <c r="J625" s="16"/>
      <c r="K625" s="16"/>
      <c r="L625" s="13"/>
      <c r="N625" s="8"/>
      <c r="O625" s="13"/>
      <c r="P625" s="13"/>
      <c r="Q625" s="8"/>
      <c r="R625" s="8"/>
    </row>
    <row r="626" spans="1:18" s="2" customFormat="1" ht="28.5" customHeight="1" x14ac:dyDescent="0.2">
      <c r="A626" s="8"/>
      <c r="B626" s="8"/>
      <c r="C626" s="8"/>
      <c r="D626" s="8"/>
      <c r="E626" s="8"/>
      <c r="F626" s="8"/>
      <c r="G626" s="8"/>
      <c r="H626" s="16"/>
      <c r="I626" s="16"/>
      <c r="J626" s="16"/>
      <c r="K626" s="16"/>
      <c r="L626" s="13"/>
      <c r="N626" s="8"/>
      <c r="O626" s="13"/>
      <c r="P626" s="13"/>
      <c r="Q626" s="8"/>
      <c r="R626" s="8"/>
    </row>
    <row r="627" spans="1:18" s="2" customFormat="1" ht="28.5" customHeight="1" x14ac:dyDescent="0.2">
      <c r="A627" s="8"/>
      <c r="B627" s="8"/>
      <c r="C627" s="8"/>
      <c r="D627" s="8"/>
      <c r="E627" s="8"/>
      <c r="F627" s="8"/>
      <c r="G627" s="8"/>
      <c r="H627" s="16"/>
      <c r="I627" s="16"/>
      <c r="J627" s="16"/>
      <c r="K627" s="16"/>
      <c r="L627" s="13"/>
      <c r="N627" s="8"/>
      <c r="O627" s="13"/>
      <c r="P627" s="13"/>
      <c r="Q627" s="8"/>
      <c r="R627" s="8"/>
    </row>
    <row r="628" spans="1:18" s="2" customFormat="1" ht="28.5" customHeight="1" x14ac:dyDescent="0.2">
      <c r="A628" s="8"/>
      <c r="B628" s="8"/>
      <c r="C628" s="8"/>
      <c r="D628" s="8"/>
      <c r="E628" s="8"/>
      <c r="F628" s="8"/>
      <c r="G628" s="8"/>
      <c r="H628" s="16"/>
      <c r="I628" s="16"/>
      <c r="J628" s="16"/>
      <c r="K628" s="16"/>
      <c r="L628" s="13"/>
      <c r="N628" s="8"/>
      <c r="O628" s="13"/>
      <c r="P628" s="13"/>
      <c r="Q628" s="8"/>
      <c r="R628" s="8"/>
    </row>
    <row r="629" spans="1:18" s="2" customFormat="1" ht="28.5" customHeight="1" x14ac:dyDescent="0.2">
      <c r="A629" s="8"/>
      <c r="B629" s="8"/>
      <c r="C629" s="8"/>
      <c r="D629" s="8"/>
      <c r="E629" s="8"/>
      <c r="F629" s="8"/>
      <c r="G629" s="8"/>
      <c r="H629" s="16"/>
      <c r="I629" s="16"/>
      <c r="J629" s="16"/>
      <c r="K629" s="16"/>
      <c r="L629" s="13"/>
      <c r="N629" s="8"/>
      <c r="O629" s="13"/>
      <c r="P629" s="13"/>
      <c r="Q629" s="8"/>
      <c r="R629" s="8"/>
    </row>
    <row r="630" spans="1:18" s="38" customFormat="1" ht="28.5" customHeight="1" x14ac:dyDescent="0.2">
      <c r="A630" s="8"/>
      <c r="B630" s="8"/>
      <c r="C630" s="8"/>
      <c r="D630" s="8"/>
      <c r="E630" s="8"/>
      <c r="F630" s="8"/>
      <c r="G630" s="8"/>
      <c r="H630" s="16"/>
      <c r="I630" s="16"/>
      <c r="J630" s="16"/>
      <c r="K630" s="16"/>
      <c r="L630" s="13"/>
      <c r="N630" s="8"/>
      <c r="O630" s="13"/>
      <c r="P630" s="13"/>
      <c r="Q630" s="8"/>
      <c r="R630" s="8"/>
    </row>
    <row r="631" spans="1:18" s="48" customFormat="1" ht="28.5" customHeight="1" x14ac:dyDescent="0.2">
      <c r="A631" s="8"/>
      <c r="B631" s="8"/>
      <c r="C631" s="8"/>
      <c r="D631" s="8"/>
      <c r="E631" s="8"/>
      <c r="F631" s="8"/>
      <c r="G631" s="8"/>
      <c r="H631" s="16"/>
      <c r="I631" s="16"/>
      <c r="J631" s="16"/>
      <c r="K631" s="16"/>
      <c r="L631" s="13"/>
      <c r="N631" s="8"/>
      <c r="O631" s="13"/>
      <c r="P631" s="13"/>
      <c r="Q631" s="8"/>
      <c r="R631" s="8"/>
    </row>
    <row r="632" spans="1:18" s="49" customFormat="1" ht="28.5" customHeight="1" x14ac:dyDescent="0.2">
      <c r="A632" s="8"/>
      <c r="B632" s="8"/>
      <c r="C632" s="8"/>
      <c r="D632" s="8"/>
      <c r="E632" s="8"/>
      <c r="F632" s="8"/>
      <c r="G632" s="8"/>
      <c r="H632" s="16"/>
      <c r="I632" s="16"/>
      <c r="J632" s="16"/>
      <c r="K632" s="16"/>
      <c r="L632" s="13"/>
      <c r="N632" s="8"/>
      <c r="O632" s="13"/>
      <c r="P632" s="13"/>
      <c r="Q632" s="8"/>
      <c r="R632" s="8"/>
    </row>
    <row r="633" spans="1:18" s="78" customFormat="1" ht="28.5" customHeight="1" x14ac:dyDescent="0.2">
      <c r="A633" s="8"/>
      <c r="B633" s="8"/>
      <c r="C633" s="8"/>
      <c r="D633" s="8"/>
      <c r="E633" s="8"/>
      <c r="F633" s="8"/>
      <c r="G633" s="8"/>
      <c r="H633" s="16"/>
      <c r="I633" s="16"/>
      <c r="J633" s="16"/>
      <c r="K633" s="16"/>
      <c r="L633" s="13"/>
      <c r="N633" s="8"/>
      <c r="O633" s="13"/>
      <c r="P633" s="13"/>
      <c r="Q633" s="8"/>
      <c r="R633" s="8"/>
    </row>
    <row r="634" spans="1:18" s="2" customFormat="1" ht="28.5" customHeight="1" x14ac:dyDescent="0.2">
      <c r="A634" s="8"/>
      <c r="B634" s="8"/>
      <c r="C634" s="8"/>
      <c r="D634" s="8"/>
      <c r="E634" s="8"/>
      <c r="F634" s="8"/>
      <c r="G634" s="8"/>
      <c r="H634" s="16"/>
      <c r="I634" s="16"/>
      <c r="J634" s="16"/>
      <c r="K634" s="16"/>
      <c r="L634" s="13"/>
      <c r="N634" s="8"/>
      <c r="O634" s="13"/>
      <c r="P634" s="13"/>
      <c r="Q634" s="8"/>
      <c r="R634" s="8"/>
    </row>
    <row r="635" spans="1:18" s="2" customFormat="1" ht="28.5" customHeight="1" x14ac:dyDescent="0.2">
      <c r="A635" s="8"/>
      <c r="B635" s="8"/>
      <c r="C635" s="8"/>
      <c r="D635" s="8"/>
      <c r="E635" s="8"/>
      <c r="F635" s="8"/>
      <c r="G635" s="8"/>
      <c r="H635" s="16"/>
      <c r="I635" s="16"/>
      <c r="J635" s="16"/>
      <c r="K635" s="16"/>
      <c r="L635" s="13"/>
      <c r="N635" s="8"/>
      <c r="O635" s="13"/>
      <c r="P635" s="13"/>
      <c r="Q635" s="8"/>
      <c r="R635" s="8"/>
    </row>
    <row r="636" spans="1:18" s="75" customFormat="1" ht="28.5" customHeight="1" x14ac:dyDescent="0.2">
      <c r="A636" s="8"/>
      <c r="B636" s="8"/>
      <c r="C636" s="8"/>
      <c r="D636" s="8"/>
      <c r="E636" s="8"/>
      <c r="F636" s="8"/>
      <c r="G636" s="8"/>
      <c r="H636" s="16"/>
      <c r="I636" s="16"/>
      <c r="J636" s="16"/>
      <c r="K636" s="16"/>
      <c r="L636" s="13"/>
      <c r="N636" s="8"/>
      <c r="O636" s="13"/>
      <c r="P636" s="13"/>
      <c r="Q636" s="8"/>
      <c r="R636" s="8"/>
    </row>
    <row r="637" spans="1:18" s="37" customFormat="1" ht="28.5" customHeight="1" x14ac:dyDescent="0.2">
      <c r="A637" s="8"/>
      <c r="B637" s="8"/>
      <c r="C637" s="8"/>
      <c r="D637" s="8"/>
      <c r="E637" s="8"/>
      <c r="F637" s="8"/>
      <c r="G637" s="8"/>
      <c r="H637" s="16"/>
      <c r="I637" s="16"/>
      <c r="J637" s="16"/>
      <c r="K637" s="16"/>
      <c r="L637" s="13"/>
      <c r="N637" s="8"/>
      <c r="O637" s="13"/>
      <c r="P637" s="13"/>
      <c r="Q637" s="8"/>
      <c r="R637" s="8"/>
    </row>
    <row r="638" spans="1:18" s="76" customFormat="1" ht="28.5" customHeight="1" x14ac:dyDescent="0.2">
      <c r="A638" s="8"/>
      <c r="B638" s="8"/>
      <c r="C638" s="8"/>
      <c r="D638" s="8"/>
      <c r="E638" s="8"/>
      <c r="F638" s="8"/>
      <c r="G638" s="8"/>
      <c r="H638" s="16"/>
      <c r="I638" s="16"/>
      <c r="J638" s="16"/>
      <c r="K638" s="16"/>
      <c r="L638" s="13"/>
      <c r="N638" s="8"/>
      <c r="O638" s="13"/>
      <c r="P638" s="13"/>
      <c r="Q638" s="8"/>
      <c r="R638" s="8"/>
    </row>
    <row r="639" spans="1:18" s="76" customFormat="1" ht="28.5" customHeight="1" x14ac:dyDescent="0.2">
      <c r="A639" s="8"/>
      <c r="B639" s="8"/>
      <c r="C639" s="8"/>
      <c r="D639" s="8"/>
      <c r="E639" s="8"/>
      <c r="F639" s="8"/>
      <c r="G639" s="8"/>
      <c r="H639" s="16"/>
      <c r="I639" s="16"/>
      <c r="J639" s="16"/>
      <c r="K639" s="16"/>
      <c r="L639" s="13"/>
      <c r="N639" s="8"/>
      <c r="O639" s="13"/>
      <c r="P639" s="13"/>
      <c r="Q639" s="8"/>
      <c r="R639" s="8"/>
    </row>
    <row r="640" spans="1:18" s="93" customFormat="1" ht="28.5" customHeight="1" x14ac:dyDescent="0.2">
      <c r="A640" s="8"/>
      <c r="B640" s="8"/>
      <c r="C640" s="8"/>
      <c r="D640" s="8"/>
      <c r="E640" s="8"/>
      <c r="F640" s="8"/>
      <c r="G640" s="8"/>
      <c r="H640" s="16"/>
      <c r="I640" s="16"/>
      <c r="J640" s="16"/>
      <c r="K640" s="16"/>
      <c r="L640" s="13"/>
      <c r="N640" s="8"/>
      <c r="O640" s="13"/>
      <c r="P640" s="13"/>
      <c r="Q640" s="8"/>
      <c r="R640" s="8"/>
    </row>
    <row r="641" spans="1:18" s="76" customFormat="1" ht="28.5" customHeight="1" x14ac:dyDescent="0.2">
      <c r="A641" s="8"/>
      <c r="B641" s="8"/>
      <c r="C641" s="8"/>
      <c r="D641" s="8"/>
      <c r="E641" s="8"/>
      <c r="F641" s="8"/>
      <c r="G641" s="8"/>
      <c r="H641" s="16"/>
      <c r="I641" s="16"/>
      <c r="J641" s="16"/>
      <c r="K641" s="16"/>
      <c r="L641" s="13"/>
      <c r="N641" s="8"/>
      <c r="O641" s="13"/>
      <c r="P641" s="13"/>
      <c r="Q641" s="8"/>
      <c r="R641" s="8"/>
    </row>
    <row r="642" spans="1:18" s="76" customFormat="1" ht="28.5" customHeight="1" x14ac:dyDescent="0.2">
      <c r="A642" s="8"/>
      <c r="B642" s="8"/>
      <c r="C642" s="8"/>
      <c r="D642" s="8"/>
      <c r="E642" s="8"/>
      <c r="F642" s="8"/>
      <c r="G642" s="8"/>
      <c r="H642" s="16"/>
      <c r="I642" s="16"/>
      <c r="J642" s="16"/>
      <c r="K642" s="16"/>
      <c r="L642" s="13"/>
      <c r="N642" s="8"/>
      <c r="O642" s="13"/>
      <c r="P642" s="13"/>
      <c r="Q642" s="8"/>
      <c r="R642" s="8"/>
    </row>
    <row r="643" spans="1:18" s="79" customFormat="1" ht="28.5" customHeight="1" x14ac:dyDescent="0.2">
      <c r="A643" s="8"/>
      <c r="B643" s="8"/>
      <c r="C643" s="8"/>
      <c r="D643" s="8"/>
      <c r="E643" s="8"/>
      <c r="F643" s="8"/>
      <c r="G643" s="8"/>
      <c r="H643" s="16"/>
      <c r="I643" s="16"/>
      <c r="J643" s="16"/>
      <c r="K643" s="16"/>
      <c r="L643" s="13"/>
      <c r="N643" s="8"/>
      <c r="O643" s="13"/>
      <c r="P643" s="13"/>
      <c r="Q643" s="8"/>
      <c r="R643" s="8"/>
    </row>
    <row r="644" spans="1:18" s="79" customFormat="1" ht="28.5" customHeight="1" x14ac:dyDescent="0.2">
      <c r="A644" s="8"/>
      <c r="B644" s="8"/>
      <c r="C644" s="8"/>
      <c r="D644" s="8"/>
      <c r="E644" s="8"/>
      <c r="F644" s="8"/>
      <c r="G644" s="8"/>
      <c r="H644" s="16"/>
      <c r="I644" s="16"/>
      <c r="J644" s="16"/>
      <c r="K644" s="16"/>
      <c r="L644" s="19"/>
      <c r="N644" s="8"/>
      <c r="O644" s="13"/>
      <c r="P644" s="13"/>
      <c r="Q644" s="8"/>
      <c r="R644" s="8"/>
    </row>
    <row r="645" spans="1:18" s="2" customFormat="1" ht="28.5" customHeight="1" x14ac:dyDescent="0.2">
      <c r="A645" s="8"/>
      <c r="B645" s="8"/>
      <c r="C645" s="8"/>
      <c r="D645" s="8"/>
      <c r="E645" s="8"/>
      <c r="F645" s="8"/>
      <c r="G645" s="8"/>
      <c r="H645" s="16"/>
      <c r="I645" s="16"/>
      <c r="J645" s="16"/>
      <c r="K645" s="16"/>
      <c r="L645" s="19"/>
      <c r="N645" s="8"/>
      <c r="O645" s="13"/>
      <c r="P645" s="13"/>
      <c r="Q645" s="8"/>
      <c r="R645" s="8"/>
    </row>
    <row r="646" spans="1:18" s="2" customFormat="1" ht="28.5" customHeight="1" x14ac:dyDescent="0.2">
      <c r="A646" s="8"/>
      <c r="B646" s="8"/>
      <c r="C646" s="8"/>
      <c r="D646" s="8"/>
      <c r="E646" s="8"/>
      <c r="F646" s="8"/>
      <c r="G646" s="8"/>
      <c r="H646" s="16"/>
      <c r="I646" s="16"/>
      <c r="J646" s="16"/>
      <c r="K646" s="16"/>
      <c r="L646" s="13"/>
      <c r="N646" s="8"/>
      <c r="O646" s="13"/>
      <c r="P646" s="13"/>
      <c r="Q646" s="8"/>
      <c r="R646" s="8"/>
    </row>
    <row r="647" spans="1:18" s="2" customFormat="1" ht="28.5" customHeight="1" x14ac:dyDescent="0.2">
      <c r="A647" s="8"/>
      <c r="B647" s="8"/>
      <c r="C647" s="8"/>
      <c r="D647" s="8"/>
      <c r="E647" s="8"/>
      <c r="F647" s="8"/>
      <c r="G647" s="8"/>
      <c r="H647" s="16"/>
      <c r="I647" s="16"/>
      <c r="J647" s="16"/>
      <c r="K647" s="16"/>
      <c r="L647" s="13"/>
      <c r="N647" s="8"/>
      <c r="O647" s="13"/>
      <c r="P647" s="13"/>
      <c r="Q647" s="8"/>
      <c r="R647" s="8"/>
    </row>
    <row r="648" spans="1:18" s="2" customFormat="1" ht="28.5" customHeight="1" x14ac:dyDescent="0.2">
      <c r="A648" s="8"/>
      <c r="B648" s="8"/>
      <c r="C648" s="8"/>
      <c r="D648" s="8"/>
      <c r="E648" s="8"/>
      <c r="F648" s="8"/>
      <c r="G648" s="8"/>
      <c r="H648" s="16"/>
      <c r="I648" s="16"/>
      <c r="J648" s="16"/>
      <c r="K648" s="16"/>
      <c r="L648" s="13"/>
      <c r="N648" s="8"/>
      <c r="O648" s="13"/>
      <c r="P648" s="13"/>
      <c r="Q648" s="8"/>
      <c r="R648" s="8"/>
    </row>
    <row r="649" spans="1:18" s="2" customFormat="1" ht="28.5" customHeight="1" x14ac:dyDescent="0.2">
      <c r="A649" s="8"/>
      <c r="B649" s="8"/>
      <c r="C649" s="8"/>
      <c r="D649" s="8"/>
      <c r="E649" s="8"/>
      <c r="F649" s="8"/>
      <c r="G649" s="8"/>
      <c r="H649" s="16"/>
      <c r="I649" s="16"/>
      <c r="J649" s="16"/>
      <c r="K649" s="16"/>
      <c r="L649" s="13"/>
      <c r="N649" s="8"/>
      <c r="O649" s="13"/>
      <c r="P649" s="13"/>
      <c r="Q649" s="8"/>
      <c r="R649" s="8"/>
    </row>
    <row r="650" spans="1:18" s="81" customFormat="1" ht="28.5" customHeight="1" x14ac:dyDescent="0.2">
      <c r="A650" s="8"/>
      <c r="B650" s="8"/>
      <c r="C650" s="8"/>
      <c r="D650" s="8"/>
      <c r="E650" s="8"/>
      <c r="F650" s="8"/>
      <c r="G650" s="8"/>
      <c r="H650" s="16"/>
      <c r="I650" s="16"/>
      <c r="J650" s="16"/>
      <c r="K650" s="16"/>
      <c r="L650" s="13"/>
      <c r="N650" s="8"/>
      <c r="O650" s="13"/>
      <c r="P650" s="13"/>
      <c r="Q650" s="8"/>
      <c r="R650" s="8"/>
    </row>
    <row r="651" spans="1:18" s="2" customFormat="1" ht="28.5" customHeight="1" x14ac:dyDescent="0.2">
      <c r="A651" s="8"/>
      <c r="B651" s="8"/>
      <c r="C651" s="8"/>
      <c r="D651" s="8"/>
      <c r="E651" s="8"/>
      <c r="F651" s="8"/>
      <c r="G651" s="8"/>
      <c r="H651" s="16"/>
      <c r="I651" s="16"/>
      <c r="J651" s="16"/>
      <c r="K651" s="16"/>
      <c r="L651" s="13"/>
      <c r="N651" s="8"/>
      <c r="O651" s="13"/>
      <c r="P651" s="13"/>
      <c r="Q651" s="8"/>
      <c r="R651" s="8"/>
    </row>
    <row r="652" spans="1:18" s="2" customFormat="1" ht="28.5" customHeight="1" x14ac:dyDescent="0.2">
      <c r="A652" s="8"/>
      <c r="B652" s="8"/>
      <c r="C652" s="8"/>
      <c r="D652" s="8"/>
      <c r="E652" s="8"/>
      <c r="F652" s="8"/>
      <c r="G652" s="8"/>
      <c r="H652" s="16"/>
      <c r="I652" s="16"/>
      <c r="J652" s="16"/>
      <c r="K652" s="16"/>
      <c r="L652" s="13"/>
      <c r="N652" s="8"/>
      <c r="O652" s="13"/>
      <c r="P652" s="13"/>
      <c r="Q652" s="8"/>
      <c r="R652" s="8"/>
    </row>
    <row r="653" spans="1:18" s="2" customFormat="1" ht="28.5" customHeight="1" x14ac:dyDescent="0.2">
      <c r="A653" s="8"/>
      <c r="B653" s="8"/>
      <c r="C653" s="8"/>
      <c r="D653" s="8"/>
      <c r="E653" s="8"/>
      <c r="F653" s="8"/>
      <c r="G653" s="8"/>
      <c r="H653" s="16"/>
      <c r="I653" s="16"/>
      <c r="J653" s="16"/>
      <c r="K653" s="16"/>
      <c r="L653" s="13"/>
      <c r="N653" s="8"/>
      <c r="O653" s="13"/>
      <c r="P653" s="13"/>
      <c r="Q653" s="8"/>
      <c r="R653" s="8"/>
    </row>
    <row r="654" spans="1:18" s="2" customFormat="1" ht="28.5" customHeight="1" x14ac:dyDescent="0.2">
      <c r="A654" s="8"/>
      <c r="B654" s="8"/>
      <c r="C654" s="8"/>
      <c r="D654" s="8"/>
      <c r="E654" s="8"/>
      <c r="F654" s="8"/>
      <c r="G654" s="8"/>
      <c r="H654" s="16"/>
      <c r="I654" s="16"/>
      <c r="J654" s="16"/>
      <c r="K654" s="16"/>
      <c r="L654" s="13"/>
      <c r="N654" s="8"/>
      <c r="O654" s="13"/>
      <c r="P654" s="13"/>
      <c r="Q654" s="8"/>
      <c r="R654" s="8"/>
    </row>
    <row r="655" spans="1:18" s="2" customFormat="1" ht="28.5" customHeight="1" x14ac:dyDescent="0.2">
      <c r="A655" s="8"/>
      <c r="B655" s="8"/>
      <c r="C655" s="8"/>
      <c r="D655" s="8"/>
      <c r="E655" s="8"/>
      <c r="F655" s="8"/>
      <c r="G655" s="8"/>
      <c r="H655" s="16"/>
      <c r="I655" s="16"/>
      <c r="J655" s="16"/>
      <c r="K655" s="16"/>
      <c r="L655" s="13"/>
      <c r="N655" s="8"/>
      <c r="O655" s="13"/>
      <c r="P655" s="13"/>
      <c r="Q655" s="8"/>
      <c r="R655" s="8"/>
    </row>
    <row r="656" spans="1:18" s="2" customFormat="1" ht="28.5" customHeight="1" x14ac:dyDescent="0.2">
      <c r="A656" s="8"/>
      <c r="B656" s="8"/>
      <c r="C656" s="8"/>
      <c r="D656" s="8"/>
      <c r="E656" s="8"/>
      <c r="F656" s="8"/>
      <c r="G656" s="8"/>
      <c r="H656" s="16"/>
      <c r="I656" s="16"/>
      <c r="J656" s="16"/>
      <c r="K656" s="16"/>
      <c r="L656" s="13"/>
      <c r="N656" s="8"/>
      <c r="O656" s="13"/>
      <c r="P656" s="13"/>
      <c r="Q656" s="8"/>
      <c r="R656" s="8"/>
    </row>
    <row r="657" spans="1:18" s="100" customFormat="1" ht="28.5" customHeight="1" x14ac:dyDescent="0.2">
      <c r="A657" s="8"/>
      <c r="B657" s="8"/>
      <c r="C657" s="8"/>
      <c r="D657" s="8"/>
      <c r="E657" s="8"/>
      <c r="F657" s="8"/>
      <c r="G657" s="8"/>
      <c r="H657" s="16"/>
      <c r="I657" s="16"/>
      <c r="J657" s="16"/>
      <c r="K657" s="16"/>
      <c r="L657" s="13"/>
      <c r="N657" s="8"/>
      <c r="O657" s="13"/>
      <c r="P657" s="13"/>
      <c r="Q657" s="8"/>
      <c r="R657" s="8"/>
    </row>
    <row r="658" spans="1:18" s="2" customFormat="1" ht="28.5" customHeight="1" x14ac:dyDescent="0.2">
      <c r="A658" s="8"/>
      <c r="B658" s="8"/>
      <c r="C658" s="8"/>
      <c r="D658" s="8"/>
      <c r="E658" s="8"/>
      <c r="F658" s="8"/>
      <c r="G658" s="8"/>
      <c r="H658" s="16"/>
      <c r="I658" s="16"/>
      <c r="J658" s="16"/>
      <c r="K658" s="16"/>
      <c r="L658" s="13"/>
      <c r="N658" s="8"/>
      <c r="O658" s="13"/>
      <c r="P658" s="13"/>
      <c r="Q658" s="8"/>
      <c r="R658" s="8"/>
    </row>
    <row r="659" spans="1:18" s="2" customFormat="1" ht="28.5" customHeight="1" x14ac:dyDescent="0.2">
      <c r="A659" s="8"/>
      <c r="B659" s="8"/>
      <c r="C659" s="8"/>
      <c r="D659" s="8"/>
      <c r="E659" s="8"/>
      <c r="F659" s="8"/>
      <c r="G659" s="8"/>
      <c r="H659" s="16"/>
      <c r="I659" s="16"/>
      <c r="J659" s="16"/>
      <c r="K659" s="16"/>
      <c r="L659" s="13"/>
      <c r="N659" s="8"/>
      <c r="O659" s="13"/>
      <c r="P659" s="13"/>
      <c r="Q659" s="8"/>
      <c r="R659" s="8"/>
    </row>
    <row r="660" spans="1:18" s="2" customFormat="1" ht="28.5" customHeight="1" x14ac:dyDescent="0.2">
      <c r="A660" s="8"/>
      <c r="B660" s="8"/>
      <c r="C660" s="8"/>
      <c r="D660" s="8"/>
      <c r="E660" s="8"/>
      <c r="F660" s="8"/>
      <c r="G660" s="8"/>
      <c r="H660" s="16"/>
      <c r="I660" s="16"/>
      <c r="J660" s="16"/>
      <c r="K660" s="16"/>
      <c r="L660" s="13"/>
      <c r="N660" s="8"/>
      <c r="O660" s="13"/>
      <c r="P660" s="13"/>
      <c r="Q660" s="8"/>
      <c r="R660" s="8"/>
    </row>
    <row r="661" spans="1:18" s="2" customFormat="1" ht="28.5" customHeight="1" x14ac:dyDescent="0.2">
      <c r="A661" s="8"/>
      <c r="B661" s="8"/>
      <c r="C661" s="8"/>
      <c r="D661" s="8"/>
      <c r="E661" s="8"/>
      <c r="F661" s="8"/>
      <c r="G661" s="8"/>
      <c r="H661" s="16"/>
      <c r="I661" s="16"/>
      <c r="J661" s="16"/>
      <c r="K661" s="16"/>
      <c r="L661" s="13"/>
      <c r="N661" s="8"/>
      <c r="O661" s="13"/>
      <c r="P661" s="13"/>
      <c r="Q661" s="8"/>
      <c r="R661" s="8"/>
    </row>
    <row r="662" spans="1:18" s="2" customFormat="1" ht="28.5" customHeight="1" x14ac:dyDescent="0.2">
      <c r="A662" s="8"/>
      <c r="B662" s="8"/>
      <c r="C662" s="8"/>
      <c r="D662" s="8"/>
      <c r="E662" s="8"/>
      <c r="F662" s="13"/>
      <c r="G662" s="8"/>
      <c r="H662" s="16"/>
      <c r="I662" s="16"/>
      <c r="J662" s="16"/>
      <c r="K662" s="16"/>
      <c r="L662" s="13"/>
      <c r="N662" s="8"/>
      <c r="O662" s="13"/>
      <c r="P662" s="13"/>
      <c r="Q662" s="8"/>
      <c r="R662" s="8"/>
    </row>
    <row r="663" spans="1:18" s="2" customFormat="1" ht="28.5" customHeight="1" x14ac:dyDescent="0.2">
      <c r="A663" s="8"/>
      <c r="B663" s="8"/>
      <c r="C663" s="8"/>
      <c r="D663" s="8"/>
      <c r="E663" s="8"/>
      <c r="F663" s="8"/>
      <c r="G663" s="8"/>
      <c r="H663" s="16"/>
      <c r="I663" s="16"/>
      <c r="J663" s="16"/>
      <c r="K663" s="16"/>
      <c r="L663" s="13"/>
      <c r="N663" s="8"/>
      <c r="O663" s="13"/>
      <c r="P663" s="13"/>
      <c r="Q663" s="8"/>
      <c r="R663" s="8"/>
    </row>
    <row r="664" spans="1:18" s="2" customFormat="1" ht="28.5" customHeight="1" x14ac:dyDescent="0.2">
      <c r="A664" s="8"/>
      <c r="B664" s="8"/>
      <c r="C664" s="8"/>
      <c r="D664" s="8"/>
      <c r="E664" s="8"/>
      <c r="F664" s="8"/>
      <c r="G664" s="8"/>
      <c r="H664" s="16"/>
      <c r="I664" s="16"/>
      <c r="J664" s="16"/>
      <c r="K664" s="16"/>
      <c r="L664" s="13"/>
      <c r="N664" s="8"/>
      <c r="O664" s="13"/>
      <c r="P664" s="13"/>
      <c r="Q664" s="8"/>
      <c r="R664" s="8"/>
    </row>
    <row r="665" spans="1:18" s="2" customFormat="1" ht="28.5" customHeight="1" x14ac:dyDescent="0.2">
      <c r="A665" s="8"/>
      <c r="B665" s="8"/>
      <c r="C665" s="8"/>
      <c r="D665" s="8"/>
      <c r="E665" s="8"/>
      <c r="F665" s="8"/>
      <c r="G665" s="8"/>
      <c r="H665" s="16"/>
      <c r="I665" s="16"/>
      <c r="J665" s="16"/>
      <c r="K665" s="16"/>
      <c r="L665" s="13"/>
      <c r="N665" s="8"/>
      <c r="O665" s="13"/>
      <c r="P665" s="13"/>
      <c r="Q665" s="8"/>
      <c r="R665" s="8"/>
    </row>
    <row r="666" spans="1:18" s="2" customFormat="1" ht="28.5" customHeight="1" x14ac:dyDescent="0.2">
      <c r="A666" s="8"/>
      <c r="B666" s="8"/>
      <c r="C666" s="8"/>
      <c r="D666" s="8"/>
      <c r="E666" s="8"/>
      <c r="F666" s="8"/>
      <c r="G666" s="8"/>
      <c r="H666" s="16"/>
      <c r="I666" s="16"/>
      <c r="J666" s="16"/>
      <c r="K666" s="16"/>
      <c r="L666" s="13"/>
      <c r="N666" s="8"/>
      <c r="O666" s="13"/>
      <c r="P666" s="13"/>
      <c r="Q666" s="8"/>
      <c r="R666" s="8"/>
    </row>
    <row r="667" spans="1:18" s="2" customFormat="1" ht="28.5" customHeight="1" x14ac:dyDescent="0.2">
      <c r="A667" s="8"/>
      <c r="B667" s="8"/>
      <c r="C667" s="8"/>
      <c r="D667" s="8"/>
      <c r="E667" s="8"/>
      <c r="F667" s="8"/>
      <c r="G667" s="8"/>
      <c r="H667" s="16"/>
      <c r="I667" s="16"/>
      <c r="J667" s="16"/>
      <c r="K667" s="16"/>
      <c r="L667" s="19"/>
      <c r="N667" s="8"/>
      <c r="O667" s="13"/>
      <c r="P667" s="13"/>
      <c r="Q667" s="8"/>
      <c r="R667" s="8"/>
    </row>
    <row r="668" spans="1:18" s="2" customFormat="1" ht="28.5" customHeight="1" x14ac:dyDescent="0.2">
      <c r="A668" s="8"/>
      <c r="B668" s="8"/>
      <c r="C668" s="8"/>
      <c r="D668" s="8"/>
      <c r="E668" s="8"/>
      <c r="F668" s="14"/>
      <c r="G668" s="8"/>
      <c r="H668" s="16"/>
      <c r="I668" s="16"/>
      <c r="J668" s="16"/>
      <c r="K668" s="16"/>
      <c r="L668" s="13"/>
      <c r="N668" s="8"/>
      <c r="O668" s="13"/>
      <c r="P668" s="13"/>
      <c r="Q668" s="8"/>
      <c r="R668" s="8"/>
    </row>
    <row r="669" spans="1:18" s="2" customFormat="1" ht="28.5" customHeight="1" x14ac:dyDescent="0.2">
      <c r="A669" s="8"/>
      <c r="B669" s="8"/>
      <c r="C669" s="8"/>
      <c r="D669" s="8"/>
      <c r="E669" s="8"/>
      <c r="F669" s="14"/>
      <c r="G669" s="8"/>
      <c r="H669" s="16"/>
      <c r="I669" s="16"/>
      <c r="J669" s="16"/>
      <c r="K669" s="16"/>
      <c r="L669" s="13"/>
      <c r="N669" s="8"/>
      <c r="O669" s="13"/>
      <c r="P669" s="13"/>
      <c r="Q669" s="8"/>
      <c r="R669" s="8"/>
    </row>
    <row r="670" spans="1:18" s="86" customFormat="1" ht="28.5" customHeight="1" x14ac:dyDescent="0.2">
      <c r="A670" s="8"/>
      <c r="B670" s="8"/>
      <c r="C670" s="8"/>
      <c r="D670" s="8"/>
      <c r="E670" s="8"/>
      <c r="F670" s="14"/>
      <c r="G670" s="8"/>
      <c r="H670" s="16"/>
      <c r="I670" s="16"/>
      <c r="J670" s="16"/>
      <c r="K670" s="16"/>
      <c r="L670" s="13"/>
      <c r="N670" s="8"/>
      <c r="O670" s="13"/>
      <c r="P670" s="13"/>
      <c r="Q670" s="8"/>
      <c r="R670" s="8"/>
    </row>
    <row r="671" spans="1:18" s="2" customFormat="1" ht="28.5" customHeight="1" x14ac:dyDescent="0.2">
      <c r="A671" s="8"/>
      <c r="B671" s="8"/>
      <c r="C671" s="8"/>
      <c r="D671" s="8"/>
      <c r="E671" s="8"/>
      <c r="F671" s="14"/>
      <c r="G671" s="8"/>
      <c r="H671" s="16"/>
      <c r="I671" s="16"/>
      <c r="J671" s="16"/>
      <c r="K671" s="16"/>
      <c r="L671" s="13"/>
      <c r="N671" s="8"/>
      <c r="O671" s="13"/>
      <c r="P671" s="13"/>
      <c r="Q671" s="8"/>
      <c r="R671" s="8"/>
    </row>
    <row r="672" spans="1:18" s="88" customFormat="1" ht="28.5" customHeight="1" x14ac:dyDescent="0.2">
      <c r="A672" s="8"/>
      <c r="B672" s="8"/>
      <c r="C672" s="8"/>
      <c r="D672" s="8"/>
      <c r="E672" s="8"/>
      <c r="F672" s="14"/>
      <c r="G672" s="8"/>
      <c r="H672" s="16"/>
      <c r="I672" s="16"/>
      <c r="J672" s="16"/>
      <c r="K672" s="16"/>
      <c r="L672" s="13"/>
      <c r="N672" s="8"/>
      <c r="O672" s="13"/>
      <c r="P672" s="13"/>
      <c r="Q672" s="8"/>
      <c r="R672" s="8"/>
    </row>
    <row r="673" spans="1:18" s="2" customFormat="1" ht="28.5" customHeight="1" x14ac:dyDescent="0.2">
      <c r="A673" s="8"/>
      <c r="B673" s="8"/>
      <c r="C673" s="8"/>
      <c r="D673" s="8"/>
      <c r="E673" s="8"/>
      <c r="F673" s="14"/>
      <c r="G673" s="8"/>
      <c r="H673" s="16"/>
      <c r="I673" s="16"/>
      <c r="J673" s="16"/>
      <c r="K673" s="16"/>
      <c r="L673" s="13"/>
      <c r="N673" s="8"/>
      <c r="O673" s="13"/>
      <c r="P673" s="13"/>
      <c r="Q673" s="8"/>
      <c r="R673" s="8"/>
    </row>
    <row r="674" spans="1:18" s="2" customFormat="1" ht="28.5" customHeight="1" x14ac:dyDescent="0.2">
      <c r="A674" s="8"/>
      <c r="B674" s="8"/>
      <c r="C674" s="8"/>
      <c r="D674" s="8"/>
      <c r="E674" s="8"/>
      <c r="F674" s="14"/>
      <c r="G674" s="8"/>
      <c r="H674" s="16"/>
      <c r="I674" s="16"/>
      <c r="J674" s="16"/>
      <c r="K674" s="16"/>
      <c r="L674" s="13"/>
      <c r="N674" s="8"/>
      <c r="O674" s="13"/>
      <c r="P674" s="13"/>
      <c r="Q674" s="8"/>
      <c r="R674" s="8"/>
    </row>
    <row r="675" spans="1:18" s="2" customFormat="1" ht="28.5" customHeight="1" x14ac:dyDescent="0.2">
      <c r="A675" s="8"/>
      <c r="B675" s="8"/>
      <c r="C675" s="8"/>
      <c r="D675" s="8"/>
      <c r="E675" s="8"/>
      <c r="F675" s="14"/>
      <c r="G675" s="8"/>
      <c r="H675" s="16"/>
      <c r="I675" s="16"/>
      <c r="J675" s="16"/>
      <c r="K675" s="16"/>
      <c r="L675" s="13"/>
      <c r="N675" s="8"/>
      <c r="O675" s="13"/>
      <c r="P675" s="13"/>
      <c r="Q675" s="8"/>
      <c r="R675" s="8"/>
    </row>
    <row r="676" spans="1:18" s="2" customFormat="1" ht="28.5" customHeight="1" x14ac:dyDescent="0.2">
      <c r="A676" s="8"/>
      <c r="B676" s="8"/>
      <c r="C676" s="8"/>
      <c r="D676" s="8"/>
      <c r="E676" s="8"/>
      <c r="F676" s="14"/>
      <c r="G676" s="8"/>
      <c r="H676" s="16"/>
      <c r="I676" s="16"/>
      <c r="J676" s="16"/>
      <c r="K676" s="16"/>
      <c r="L676" s="13"/>
      <c r="N676" s="8"/>
      <c r="O676" s="13"/>
      <c r="P676" s="13"/>
      <c r="Q676" s="8"/>
      <c r="R676" s="8"/>
    </row>
    <row r="677" spans="1:18" s="2" customFormat="1" ht="28.5" customHeight="1" x14ac:dyDescent="0.2">
      <c r="A677" s="8"/>
      <c r="B677" s="8"/>
      <c r="C677" s="8"/>
      <c r="D677" s="8"/>
      <c r="E677" s="8"/>
      <c r="F677" s="14"/>
      <c r="G677" s="8"/>
      <c r="H677" s="16"/>
      <c r="I677" s="16"/>
      <c r="J677" s="16"/>
      <c r="K677" s="16"/>
      <c r="L677" s="13"/>
      <c r="N677" s="8"/>
      <c r="O677" s="13"/>
      <c r="P677" s="13"/>
      <c r="Q677" s="8"/>
      <c r="R677" s="8"/>
    </row>
    <row r="678" spans="1:18" s="30" customFormat="1" ht="28.5" customHeight="1" x14ac:dyDescent="0.2">
      <c r="A678" s="8"/>
      <c r="B678" s="8"/>
      <c r="C678" s="8"/>
      <c r="D678" s="8"/>
      <c r="E678" s="8"/>
      <c r="F678" s="14"/>
      <c r="G678" s="8"/>
      <c r="H678" s="16"/>
      <c r="I678" s="16"/>
      <c r="J678" s="16"/>
      <c r="K678" s="16"/>
      <c r="L678" s="5"/>
      <c r="N678" s="8"/>
      <c r="O678" s="13"/>
      <c r="P678" s="13"/>
      <c r="Q678" s="8"/>
      <c r="R678" s="8"/>
    </row>
    <row r="679" spans="1:18" s="2" customFormat="1" ht="28.5" customHeight="1" x14ac:dyDescent="0.2">
      <c r="A679" s="8"/>
      <c r="B679" s="8"/>
      <c r="C679" s="8"/>
      <c r="D679" s="8"/>
      <c r="E679" s="8"/>
      <c r="F679" s="14"/>
      <c r="G679" s="8"/>
      <c r="H679" s="16"/>
      <c r="I679" s="16"/>
      <c r="J679" s="16"/>
      <c r="K679" s="16"/>
      <c r="L679" s="5"/>
      <c r="N679" s="8"/>
      <c r="O679" s="13"/>
      <c r="P679" s="13"/>
      <c r="Q679" s="8"/>
      <c r="R679" s="8"/>
    </row>
    <row r="680" spans="1:18" s="2" customFormat="1" ht="28.5" customHeight="1" x14ac:dyDescent="0.2">
      <c r="A680" s="8"/>
      <c r="B680" s="8"/>
      <c r="C680" s="8"/>
      <c r="D680" s="8"/>
      <c r="E680" s="8"/>
      <c r="F680" s="14"/>
      <c r="G680" s="8"/>
      <c r="H680" s="16"/>
      <c r="I680" s="16"/>
      <c r="J680" s="16"/>
      <c r="K680" s="16"/>
      <c r="L680" s="5"/>
      <c r="N680" s="8"/>
      <c r="O680" s="13"/>
      <c r="P680" s="13"/>
      <c r="Q680" s="8"/>
      <c r="R680" s="8"/>
    </row>
    <row r="681" spans="1:18" s="2" customFormat="1" ht="28.5" customHeight="1" x14ac:dyDescent="0.2">
      <c r="A681" s="8"/>
      <c r="B681" s="8"/>
      <c r="C681" s="8"/>
      <c r="D681" s="8"/>
      <c r="E681" s="8"/>
      <c r="F681" s="14"/>
      <c r="G681" s="8"/>
      <c r="H681" s="16"/>
      <c r="I681" s="16"/>
      <c r="J681" s="16"/>
      <c r="K681" s="16"/>
      <c r="L681" s="13"/>
      <c r="N681" s="8"/>
      <c r="O681" s="13"/>
      <c r="P681" s="13"/>
      <c r="Q681" s="8"/>
      <c r="R681" s="8"/>
    </row>
    <row r="682" spans="1:18" s="2" customFormat="1" ht="28.5" customHeight="1" x14ac:dyDescent="0.2">
      <c r="A682" s="8"/>
      <c r="B682" s="8"/>
      <c r="C682" s="8"/>
      <c r="D682" s="8"/>
      <c r="E682" s="8"/>
      <c r="F682" s="14"/>
      <c r="G682" s="8"/>
      <c r="H682" s="16"/>
      <c r="I682" s="16"/>
      <c r="J682" s="16"/>
      <c r="K682" s="16"/>
      <c r="L682" s="13"/>
      <c r="N682" s="8"/>
      <c r="O682" s="13"/>
      <c r="P682" s="13"/>
      <c r="Q682" s="8"/>
      <c r="R682" s="8"/>
    </row>
    <row r="683" spans="1:18" s="2" customFormat="1" ht="28.5" customHeight="1" x14ac:dyDescent="0.2">
      <c r="A683" s="8"/>
      <c r="B683" s="8"/>
      <c r="C683" s="8"/>
      <c r="D683" s="8"/>
      <c r="E683" s="8"/>
      <c r="F683" s="14"/>
      <c r="G683" s="8"/>
      <c r="H683" s="16"/>
      <c r="I683" s="16"/>
      <c r="J683" s="16"/>
      <c r="K683" s="16"/>
      <c r="L683" s="13"/>
      <c r="N683" s="8"/>
      <c r="O683" s="13"/>
      <c r="P683" s="13"/>
      <c r="Q683" s="8"/>
      <c r="R683" s="8"/>
    </row>
    <row r="684" spans="1:18" s="2" customFormat="1" ht="28.5" customHeight="1" x14ac:dyDescent="0.2">
      <c r="A684" s="8"/>
      <c r="B684" s="8"/>
      <c r="C684" s="8"/>
      <c r="D684" s="8"/>
      <c r="E684" s="8"/>
      <c r="F684" s="14"/>
      <c r="G684" s="8"/>
      <c r="H684" s="16"/>
      <c r="I684" s="16"/>
      <c r="J684" s="16"/>
      <c r="K684" s="16"/>
      <c r="L684" s="13"/>
      <c r="N684" s="8"/>
      <c r="O684" s="13"/>
      <c r="P684" s="13"/>
      <c r="Q684" s="8"/>
      <c r="R684" s="8"/>
    </row>
    <row r="685" spans="1:18" s="2" customFormat="1" ht="28.5" customHeight="1" x14ac:dyDescent="0.2">
      <c r="A685" s="8"/>
      <c r="B685" s="8"/>
      <c r="C685" s="8"/>
      <c r="D685" s="8"/>
      <c r="E685" s="8"/>
      <c r="F685" s="14"/>
      <c r="G685" s="8"/>
      <c r="H685" s="16"/>
      <c r="I685" s="16"/>
      <c r="J685" s="16"/>
      <c r="K685" s="16"/>
      <c r="L685" s="13"/>
      <c r="N685" s="8"/>
      <c r="O685" s="13"/>
      <c r="P685" s="13"/>
      <c r="Q685" s="8"/>
      <c r="R685" s="8"/>
    </row>
    <row r="686" spans="1:18" s="2" customFormat="1" ht="28.5" customHeight="1" x14ac:dyDescent="0.2">
      <c r="A686" s="8"/>
      <c r="B686" s="8"/>
      <c r="C686" s="8"/>
      <c r="D686" s="8"/>
      <c r="E686" s="8"/>
      <c r="F686" s="14"/>
      <c r="G686" s="8"/>
      <c r="H686" s="16"/>
      <c r="I686" s="16"/>
      <c r="J686" s="16"/>
      <c r="K686" s="16"/>
      <c r="L686" s="13"/>
      <c r="N686" s="8"/>
      <c r="O686" s="13"/>
      <c r="P686" s="13"/>
      <c r="Q686" s="8"/>
      <c r="R686" s="8"/>
    </row>
    <row r="687" spans="1:18" s="2" customFormat="1" ht="28.5" customHeight="1" x14ac:dyDescent="0.2">
      <c r="A687" s="8"/>
      <c r="B687" s="8"/>
      <c r="C687" s="8"/>
      <c r="D687" s="8"/>
      <c r="E687" s="8"/>
      <c r="F687" s="14"/>
      <c r="G687" s="8"/>
      <c r="H687" s="16"/>
      <c r="I687" s="16"/>
      <c r="J687" s="16"/>
      <c r="K687" s="16"/>
      <c r="L687" s="13"/>
      <c r="N687" s="8"/>
      <c r="O687" s="13"/>
      <c r="P687" s="13"/>
      <c r="Q687" s="8"/>
      <c r="R687" s="8"/>
    </row>
    <row r="688" spans="1:18" s="2" customFormat="1" ht="28.5" customHeight="1" x14ac:dyDescent="0.2">
      <c r="A688" s="8"/>
      <c r="B688" s="8"/>
      <c r="C688" s="8"/>
      <c r="D688" s="8"/>
      <c r="E688" s="8"/>
      <c r="F688" s="14"/>
      <c r="G688" s="8"/>
      <c r="H688" s="16"/>
      <c r="I688" s="16"/>
      <c r="J688" s="16"/>
      <c r="K688" s="16"/>
      <c r="L688" s="13"/>
      <c r="N688" s="8"/>
      <c r="O688" s="13"/>
      <c r="P688" s="13"/>
      <c r="Q688" s="8"/>
      <c r="R688" s="8"/>
    </row>
    <row r="689" spans="1:18" s="2" customFormat="1" ht="28.5" customHeight="1" x14ac:dyDescent="0.2">
      <c r="A689" s="8"/>
      <c r="B689" s="8"/>
      <c r="C689" s="8"/>
      <c r="D689" s="8"/>
      <c r="E689" s="8"/>
      <c r="F689" s="14"/>
      <c r="G689" s="8"/>
      <c r="H689" s="16"/>
      <c r="I689" s="16"/>
      <c r="J689" s="16"/>
      <c r="K689" s="16"/>
      <c r="L689" s="13"/>
      <c r="N689" s="8"/>
      <c r="O689" s="13"/>
      <c r="P689" s="13"/>
      <c r="Q689" s="8"/>
      <c r="R689" s="8"/>
    </row>
    <row r="690" spans="1:18" s="2" customFormat="1" ht="28.5" customHeight="1" x14ac:dyDescent="0.2">
      <c r="A690" s="8"/>
      <c r="B690" s="8"/>
      <c r="C690" s="8"/>
      <c r="D690" s="8"/>
      <c r="E690" s="8"/>
      <c r="F690" s="14"/>
      <c r="G690" s="8"/>
      <c r="H690" s="16"/>
      <c r="I690" s="16"/>
      <c r="J690" s="16"/>
      <c r="K690" s="16"/>
      <c r="L690" s="13"/>
      <c r="N690" s="8"/>
      <c r="O690" s="13"/>
      <c r="P690" s="13"/>
      <c r="Q690" s="8"/>
      <c r="R690" s="8"/>
    </row>
    <row r="691" spans="1:18" s="2" customFormat="1" ht="28.5" customHeight="1" x14ac:dyDescent="0.2">
      <c r="A691" s="8"/>
      <c r="B691" s="8"/>
      <c r="C691" s="8"/>
      <c r="D691" s="8"/>
      <c r="E691" s="8"/>
      <c r="F691" s="8"/>
      <c r="G691" s="8"/>
      <c r="H691" s="16"/>
      <c r="I691" s="16"/>
      <c r="J691" s="16"/>
      <c r="K691" s="16"/>
      <c r="L691" s="13"/>
      <c r="N691" s="8"/>
      <c r="O691" s="13"/>
      <c r="P691" s="13"/>
      <c r="Q691" s="8"/>
      <c r="R691" s="8"/>
    </row>
    <row r="692" spans="1:18" s="2" customFormat="1" ht="28.5" customHeight="1" x14ac:dyDescent="0.2">
      <c r="A692" s="8"/>
      <c r="B692" s="8"/>
      <c r="C692" s="8"/>
      <c r="D692" s="8"/>
      <c r="E692" s="8"/>
      <c r="F692" s="8"/>
      <c r="G692" s="8"/>
      <c r="H692" s="16"/>
      <c r="I692" s="16"/>
      <c r="J692" s="16"/>
      <c r="K692" s="16"/>
      <c r="L692" s="13"/>
      <c r="N692" s="8"/>
      <c r="O692" s="13"/>
      <c r="P692" s="13"/>
      <c r="Q692" s="8"/>
      <c r="R692" s="8"/>
    </row>
    <row r="693" spans="1:18" s="2" customFormat="1" ht="28.5" customHeight="1" x14ac:dyDescent="0.2">
      <c r="A693" s="8"/>
      <c r="B693" s="8"/>
      <c r="C693" s="8"/>
      <c r="D693" s="8"/>
      <c r="E693" s="8"/>
      <c r="F693" s="14"/>
      <c r="G693" s="8"/>
      <c r="H693" s="16"/>
      <c r="I693" s="16"/>
      <c r="J693" s="16"/>
      <c r="K693" s="16"/>
      <c r="L693" s="13"/>
      <c r="N693" s="8"/>
      <c r="O693" s="13"/>
      <c r="P693" s="13"/>
      <c r="Q693" s="8"/>
      <c r="R693" s="8"/>
    </row>
    <row r="694" spans="1:18" s="2" customFormat="1" ht="28.5" customHeight="1" x14ac:dyDescent="0.2">
      <c r="A694" s="8"/>
      <c r="B694" s="8"/>
      <c r="C694" s="8"/>
      <c r="D694" s="8"/>
      <c r="E694" s="8"/>
      <c r="F694" s="14"/>
      <c r="G694" s="8"/>
      <c r="H694" s="16"/>
      <c r="I694" s="16"/>
      <c r="J694" s="16"/>
      <c r="K694" s="16"/>
      <c r="L694" s="13"/>
      <c r="N694" s="8"/>
      <c r="O694" s="13"/>
      <c r="P694" s="13"/>
      <c r="Q694" s="8"/>
      <c r="R694" s="8"/>
    </row>
    <row r="695" spans="1:18" s="2" customFormat="1" ht="28.5" customHeight="1" x14ac:dyDescent="0.2">
      <c r="A695" s="8"/>
      <c r="B695" s="8"/>
      <c r="C695" s="8"/>
      <c r="D695" s="8"/>
      <c r="E695" s="8"/>
      <c r="F695" s="14"/>
      <c r="G695" s="8"/>
      <c r="H695" s="16"/>
      <c r="I695" s="16"/>
      <c r="J695" s="16"/>
      <c r="K695" s="16"/>
      <c r="L695" s="13"/>
      <c r="N695" s="8"/>
      <c r="O695" s="13"/>
      <c r="P695" s="13"/>
      <c r="Q695" s="8"/>
      <c r="R695" s="8"/>
    </row>
    <row r="696" spans="1:18" s="2" customFormat="1" ht="28.5" customHeight="1" x14ac:dyDescent="0.2">
      <c r="A696" s="8"/>
      <c r="B696" s="8"/>
      <c r="C696" s="8"/>
      <c r="D696" s="8"/>
      <c r="E696" s="8"/>
      <c r="F696" s="14"/>
      <c r="G696" s="8"/>
      <c r="H696" s="16"/>
      <c r="I696" s="16"/>
      <c r="J696" s="16"/>
      <c r="K696" s="16"/>
      <c r="L696" s="13"/>
      <c r="N696" s="8"/>
      <c r="O696" s="13"/>
      <c r="P696" s="13"/>
      <c r="Q696" s="8"/>
      <c r="R696" s="8"/>
    </row>
    <row r="697" spans="1:18" s="71" customFormat="1" ht="28.5" customHeight="1" x14ac:dyDescent="0.2">
      <c r="A697" s="8"/>
      <c r="B697" s="8"/>
      <c r="C697" s="8"/>
      <c r="D697" s="8"/>
      <c r="E697" s="8"/>
      <c r="F697" s="14"/>
      <c r="G697" s="8"/>
      <c r="H697" s="16"/>
      <c r="I697" s="16"/>
      <c r="J697" s="16"/>
      <c r="K697" s="16"/>
      <c r="L697" s="13"/>
      <c r="N697" s="8"/>
      <c r="O697" s="13"/>
      <c r="P697" s="13"/>
      <c r="Q697" s="8"/>
      <c r="R697" s="8"/>
    </row>
    <row r="698" spans="1:18" s="2" customFormat="1" ht="28.5" customHeight="1" x14ac:dyDescent="0.2">
      <c r="A698" s="8"/>
      <c r="B698" s="8"/>
      <c r="C698" s="8"/>
      <c r="D698" s="8"/>
      <c r="E698" s="8"/>
      <c r="F698" s="8"/>
      <c r="G698" s="8"/>
      <c r="H698" s="16"/>
      <c r="I698" s="16"/>
      <c r="J698" s="16"/>
      <c r="K698" s="16"/>
      <c r="L698" s="13"/>
      <c r="N698" s="8"/>
      <c r="O698" s="13"/>
      <c r="P698" s="13"/>
      <c r="Q698" s="8"/>
      <c r="R698" s="8"/>
    </row>
    <row r="699" spans="1:18" s="2" customFormat="1" ht="28.5" customHeight="1" x14ac:dyDescent="0.2">
      <c r="A699" s="8"/>
      <c r="B699" s="8"/>
      <c r="C699" s="8"/>
      <c r="D699" s="8"/>
      <c r="E699" s="8"/>
      <c r="F699" s="8"/>
      <c r="G699" s="8"/>
      <c r="H699" s="16"/>
      <c r="I699" s="16"/>
      <c r="J699" s="16"/>
      <c r="K699" s="16"/>
      <c r="L699" s="13"/>
      <c r="N699" s="8"/>
      <c r="O699" s="13"/>
      <c r="P699" s="13"/>
      <c r="Q699" s="8"/>
      <c r="R699" s="8"/>
    </row>
    <row r="700" spans="1:18" s="2" customFormat="1" ht="28.5" customHeight="1" x14ac:dyDescent="0.2">
      <c r="A700" s="8"/>
      <c r="B700" s="8"/>
      <c r="C700" s="8"/>
      <c r="D700" s="8"/>
      <c r="E700" s="8"/>
      <c r="F700" s="8"/>
      <c r="G700" s="8"/>
      <c r="H700" s="16"/>
      <c r="I700" s="16"/>
      <c r="J700" s="16"/>
      <c r="K700" s="16"/>
      <c r="L700" s="25"/>
      <c r="N700" s="8"/>
      <c r="O700" s="13"/>
      <c r="P700" s="13"/>
      <c r="Q700" s="8"/>
      <c r="R700" s="8"/>
    </row>
    <row r="701" spans="1:18" s="2" customFormat="1" ht="28.5" customHeight="1" x14ac:dyDescent="0.2">
      <c r="A701" s="8"/>
      <c r="B701" s="8"/>
      <c r="C701" s="8"/>
      <c r="D701" s="8"/>
      <c r="E701" s="8"/>
      <c r="F701" s="8"/>
      <c r="G701" s="8"/>
      <c r="H701" s="16"/>
      <c r="I701" s="16"/>
      <c r="J701" s="16"/>
      <c r="K701" s="16"/>
      <c r="L701" s="25"/>
      <c r="N701" s="8"/>
      <c r="O701" s="13"/>
      <c r="P701" s="13"/>
      <c r="Q701" s="8"/>
      <c r="R701" s="8"/>
    </row>
    <row r="702" spans="1:18" s="2" customFormat="1" ht="28.5" customHeight="1" x14ac:dyDescent="0.2">
      <c r="A702" s="8"/>
      <c r="B702" s="8"/>
      <c r="C702" s="8"/>
      <c r="D702" s="8"/>
      <c r="E702" s="8"/>
      <c r="F702" s="8"/>
      <c r="G702" s="8"/>
      <c r="H702" s="16"/>
      <c r="I702" s="16"/>
      <c r="J702" s="16"/>
      <c r="K702" s="16"/>
      <c r="L702" s="25"/>
      <c r="N702" s="8"/>
      <c r="O702" s="13"/>
      <c r="P702" s="13"/>
      <c r="Q702" s="8"/>
      <c r="R702" s="8"/>
    </row>
    <row r="703" spans="1:18" s="2" customFormat="1" ht="28.5" customHeight="1" x14ac:dyDescent="0.2">
      <c r="A703" s="8"/>
      <c r="B703" s="8"/>
      <c r="C703" s="8"/>
      <c r="D703" s="8"/>
      <c r="E703" s="8"/>
      <c r="F703" s="8"/>
      <c r="G703" s="8"/>
      <c r="H703" s="16"/>
      <c r="I703" s="16"/>
      <c r="J703" s="16"/>
      <c r="K703" s="16"/>
      <c r="L703" s="25"/>
      <c r="N703" s="8"/>
      <c r="O703" s="13"/>
      <c r="P703" s="13"/>
      <c r="Q703" s="8"/>
      <c r="R703" s="8"/>
    </row>
    <row r="704" spans="1:18" s="2" customFormat="1" ht="28.5" customHeight="1" x14ac:dyDescent="0.2">
      <c r="A704" s="8"/>
      <c r="B704" s="8"/>
      <c r="C704" s="8"/>
      <c r="D704" s="8"/>
      <c r="E704" s="8"/>
      <c r="F704" s="8"/>
      <c r="G704" s="8"/>
      <c r="H704" s="16"/>
      <c r="I704" s="16"/>
      <c r="J704" s="16"/>
      <c r="K704" s="16"/>
      <c r="L704" s="13"/>
      <c r="N704" s="8"/>
      <c r="O704" s="13"/>
      <c r="P704" s="13"/>
      <c r="Q704" s="8"/>
      <c r="R704" s="8"/>
    </row>
    <row r="705" spans="1:18" s="2" customFormat="1" ht="28.5" customHeight="1" x14ac:dyDescent="0.2">
      <c r="A705" s="8"/>
      <c r="B705" s="8"/>
      <c r="C705" s="8"/>
      <c r="D705" s="8"/>
      <c r="E705" s="8"/>
      <c r="F705" s="8"/>
      <c r="G705" s="8"/>
      <c r="H705" s="16"/>
      <c r="I705" s="16"/>
      <c r="J705" s="16"/>
      <c r="K705" s="16"/>
      <c r="L705" s="13"/>
      <c r="N705" s="8"/>
      <c r="O705" s="13"/>
      <c r="P705" s="13"/>
      <c r="Q705" s="8"/>
      <c r="R705" s="8"/>
    </row>
    <row r="706" spans="1:18" s="2" customFormat="1" ht="28.5" customHeight="1" x14ac:dyDescent="0.2">
      <c r="A706" s="8"/>
      <c r="B706" s="8"/>
      <c r="C706" s="8"/>
      <c r="D706" s="8"/>
      <c r="E706" s="8"/>
      <c r="F706" s="8"/>
      <c r="G706" s="8"/>
      <c r="H706" s="16"/>
      <c r="I706" s="16"/>
      <c r="J706" s="16"/>
      <c r="K706" s="16"/>
      <c r="L706" s="13"/>
      <c r="N706" s="8"/>
      <c r="O706" s="13"/>
      <c r="P706" s="13"/>
      <c r="Q706" s="8"/>
      <c r="R706" s="8"/>
    </row>
    <row r="707" spans="1:18" s="112" customFormat="1" ht="28.5" customHeight="1" x14ac:dyDescent="0.2">
      <c r="A707" s="8"/>
      <c r="B707" s="8"/>
      <c r="C707" s="8"/>
      <c r="D707" s="8"/>
      <c r="E707" s="8"/>
      <c r="F707" s="8"/>
      <c r="G707" s="8"/>
      <c r="H707" s="16"/>
      <c r="I707" s="16"/>
      <c r="J707" s="16"/>
      <c r="K707" s="16"/>
      <c r="L707" s="13"/>
      <c r="N707" s="8"/>
      <c r="O707" s="13"/>
      <c r="P707" s="13"/>
      <c r="Q707" s="8"/>
      <c r="R707" s="8"/>
    </row>
    <row r="708" spans="1:18" s="112" customFormat="1" ht="28.5" customHeight="1" x14ac:dyDescent="0.2">
      <c r="A708" s="8"/>
      <c r="B708" s="8"/>
      <c r="C708" s="8"/>
      <c r="D708" s="8"/>
      <c r="E708" s="8"/>
      <c r="F708" s="8"/>
      <c r="G708" s="8"/>
      <c r="H708" s="16"/>
      <c r="I708" s="16"/>
      <c r="J708" s="16"/>
      <c r="K708" s="16"/>
      <c r="L708" s="13"/>
      <c r="N708" s="8"/>
      <c r="O708" s="13"/>
      <c r="P708" s="13"/>
      <c r="Q708" s="8"/>
      <c r="R708" s="8"/>
    </row>
    <row r="709" spans="1:18" s="2" customFormat="1" ht="28.5" customHeight="1" x14ac:dyDescent="0.2">
      <c r="A709" s="8"/>
      <c r="B709" s="8"/>
      <c r="C709" s="8"/>
      <c r="D709" s="8"/>
      <c r="E709" s="8"/>
      <c r="F709" s="8"/>
      <c r="G709" s="8"/>
      <c r="H709" s="16"/>
      <c r="I709" s="16"/>
      <c r="J709" s="16"/>
      <c r="K709" s="16"/>
      <c r="L709" s="13"/>
      <c r="N709" s="8"/>
      <c r="O709" s="13"/>
      <c r="P709" s="13"/>
      <c r="Q709" s="8"/>
      <c r="R709" s="8"/>
    </row>
    <row r="710" spans="1:18" s="2" customFormat="1" ht="28.5" customHeight="1" x14ac:dyDescent="0.2">
      <c r="A710" s="8"/>
      <c r="B710" s="8"/>
      <c r="C710" s="8"/>
      <c r="D710" s="8"/>
      <c r="E710" s="8"/>
      <c r="F710" s="8"/>
      <c r="G710" s="8"/>
      <c r="H710" s="16"/>
      <c r="I710" s="16"/>
      <c r="J710" s="16"/>
      <c r="K710" s="16"/>
      <c r="L710" s="13"/>
      <c r="N710" s="8"/>
      <c r="O710" s="13"/>
      <c r="P710" s="13"/>
      <c r="Q710" s="8"/>
      <c r="R710" s="8"/>
    </row>
    <row r="711" spans="1:18" s="2" customFormat="1" ht="28.5" customHeight="1" x14ac:dyDescent="0.2">
      <c r="A711" s="8"/>
      <c r="B711" s="8"/>
      <c r="C711" s="8"/>
      <c r="D711" s="8"/>
      <c r="E711" s="8"/>
      <c r="F711" s="8"/>
      <c r="G711" s="8"/>
      <c r="H711" s="16"/>
      <c r="I711" s="16"/>
      <c r="J711" s="116"/>
      <c r="K711" s="116"/>
      <c r="L711" s="13"/>
      <c r="N711" s="8"/>
      <c r="O711" s="13"/>
      <c r="P711" s="13"/>
      <c r="Q711" s="8"/>
      <c r="R711" s="8"/>
    </row>
    <row r="712" spans="1:18" s="2" customFormat="1" ht="28.5" customHeight="1" x14ac:dyDescent="0.2">
      <c r="A712" s="8"/>
      <c r="B712" s="8"/>
      <c r="C712" s="8"/>
      <c r="D712" s="8"/>
      <c r="E712" s="8"/>
      <c r="F712" s="8"/>
      <c r="G712" s="8"/>
      <c r="H712" s="16"/>
      <c r="I712" s="16"/>
      <c r="J712" s="16"/>
      <c r="K712" s="16"/>
      <c r="L712" s="13"/>
      <c r="N712" s="8"/>
      <c r="O712" s="13"/>
      <c r="P712" s="13"/>
      <c r="Q712" s="8"/>
      <c r="R712" s="8"/>
    </row>
    <row r="713" spans="1:18" s="2" customFormat="1" ht="28.5" customHeight="1" x14ac:dyDescent="0.2">
      <c r="A713" s="8"/>
      <c r="B713" s="8"/>
      <c r="C713" s="8"/>
      <c r="D713" s="8"/>
      <c r="E713" s="8"/>
      <c r="F713" s="8"/>
      <c r="G713" s="16"/>
      <c r="H713" s="16"/>
      <c r="I713" s="16"/>
      <c r="J713" s="16"/>
      <c r="K713" s="16"/>
      <c r="L713" s="13"/>
      <c r="N713" s="8"/>
      <c r="O713" s="13"/>
      <c r="P713" s="13"/>
      <c r="Q713" s="8"/>
      <c r="R713" s="8"/>
    </row>
    <row r="714" spans="1:18" s="2" customFormat="1" ht="28.5" customHeight="1" x14ac:dyDescent="0.2">
      <c r="A714" s="8"/>
      <c r="B714" s="8"/>
      <c r="C714" s="8"/>
      <c r="D714" s="8"/>
      <c r="E714" s="8"/>
      <c r="F714" s="8"/>
      <c r="G714" s="8"/>
      <c r="H714" s="16"/>
      <c r="I714" s="16"/>
      <c r="J714" s="16"/>
      <c r="K714" s="16"/>
      <c r="L714" s="13"/>
      <c r="N714" s="8"/>
      <c r="O714" s="13"/>
      <c r="P714" s="13"/>
      <c r="Q714" s="8"/>
      <c r="R714" s="8"/>
    </row>
    <row r="715" spans="1:18" s="2" customFormat="1" ht="28.5" customHeight="1" x14ac:dyDescent="0.2">
      <c r="A715" s="8"/>
      <c r="B715" s="8"/>
      <c r="C715" s="8"/>
      <c r="D715" s="8"/>
      <c r="E715" s="8"/>
      <c r="F715" s="8"/>
      <c r="G715" s="8"/>
      <c r="H715" s="16"/>
      <c r="I715" s="16"/>
      <c r="J715" s="16"/>
      <c r="K715" s="16"/>
      <c r="L715" s="13"/>
      <c r="N715" s="8"/>
      <c r="O715" s="13"/>
      <c r="P715" s="13"/>
      <c r="Q715" s="8"/>
      <c r="R715" s="8"/>
    </row>
    <row r="716" spans="1:18" s="2" customFormat="1" ht="28.5" customHeight="1" x14ac:dyDescent="0.2">
      <c r="A716" s="8"/>
      <c r="B716" s="8"/>
      <c r="C716" s="8"/>
      <c r="D716" s="8"/>
      <c r="E716" s="8"/>
      <c r="F716" s="8"/>
      <c r="G716" s="8"/>
      <c r="H716" s="16"/>
      <c r="I716" s="16"/>
      <c r="J716" s="16"/>
      <c r="K716" s="16"/>
      <c r="L716" s="26"/>
      <c r="N716" s="8"/>
      <c r="O716" s="13"/>
      <c r="P716" s="13"/>
      <c r="Q716" s="8"/>
      <c r="R716" s="8"/>
    </row>
    <row r="717" spans="1:18" s="2" customFormat="1" ht="28.5" customHeight="1" x14ac:dyDescent="0.2">
      <c r="A717" s="8"/>
      <c r="B717" s="8"/>
      <c r="C717" s="8"/>
      <c r="D717" s="8"/>
      <c r="E717" s="8"/>
      <c r="F717" s="8"/>
      <c r="G717" s="8"/>
      <c r="H717" s="16"/>
      <c r="I717" s="16"/>
      <c r="J717" s="16"/>
      <c r="K717" s="16"/>
      <c r="L717" s="19"/>
      <c r="N717" s="8"/>
      <c r="O717" s="13"/>
      <c r="P717" s="13"/>
      <c r="Q717" s="8"/>
      <c r="R717" s="8"/>
    </row>
    <row r="718" spans="1:18" s="2" customFormat="1" ht="28.5" customHeight="1" x14ac:dyDescent="0.2">
      <c r="A718" s="8"/>
      <c r="B718" s="8"/>
      <c r="C718" s="8"/>
      <c r="D718" s="8"/>
      <c r="E718" s="8"/>
      <c r="F718" s="8"/>
      <c r="G718" s="8"/>
      <c r="H718" s="16"/>
      <c r="I718" s="16"/>
      <c r="J718" s="16"/>
      <c r="K718" s="16"/>
      <c r="L718" s="13"/>
      <c r="N718" s="8"/>
      <c r="O718" s="13"/>
      <c r="P718" s="13"/>
      <c r="Q718" s="8"/>
      <c r="R718" s="8"/>
    </row>
    <row r="719" spans="1:18" s="2" customFormat="1" ht="28.5" customHeight="1" x14ac:dyDescent="0.2">
      <c r="A719" s="8"/>
      <c r="B719" s="8"/>
      <c r="C719" s="8"/>
      <c r="D719" s="8"/>
      <c r="E719" s="8"/>
      <c r="F719" s="8"/>
      <c r="G719" s="8"/>
      <c r="H719" s="16"/>
      <c r="I719" s="16"/>
      <c r="J719" s="16"/>
      <c r="K719" s="16"/>
      <c r="L719" s="13"/>
      <c r="N719" s="8"/>
      <c r="O719" s="13"/>
      <c r="P719" s="13"/>
      <c r="Q719" s="8"/>
      <c r="R719" s="8"/>
    </row>
    <row r="720" spans="1:18" s="2" customFormat="1" ht="28.5" customHeight="1" x14ac:dyDescent="0.2">
      <c r="A720" s="8"/>
      <c r="B720" s="8"/>
      <c r="C720" s="8"/>
      <c r="D720" s="8"/>
      <c r="E720" s="8"/>
      <c r="F720" s="8"/>
      <c r="G720" s="8"/>
      <c r="H720" s="16"/>
      <c r="I720" s="16"/>
      <c r="J720" s="16"/>
      <c r="K720" s="16"/>
      <c r="L720" s="13"/>
      <c r="N720" s="8"/>
      <c r="O720" s="13"/>
      <c r="P720" s="13"/>
      <c r="Q720" s="8"/>
      <c r="R720" s="8"/>
    </row>
    <row r="721" spans="1:20" s="2" customFormat="1" ht="28.5" customHeight="1" x14ac:dyDescent="0.2">
      <c r="A721" s="8"/>
      <c r="B721" s="8"/>
      <c r="C721" s="8"/>
      <c r="D721" s="8"/>
      <c r="E721" s="8"/>
      <c r="F721" s="8"/>
      <c r="G721" s="8"/>
      <c r="H721" s="16"/>
      <c r="I721" s="16"/>
      <c r="J721" s="16"/>
      <c r="K721" s="16"/>
      <c r="L721" s="13"/>
      <c r="N721" s="8"/>
      <c r="O721" s="13"/>
      <c r="P721" s="13"/>
      <c r="Q721" s="8"/>
      <c r="R721" s="8"/>
    </row>
    <row r="722" spans="1:20" s="2" customFormat="1" ht="28.5" customHeight="1" x14ac:dyDescent="0.2">
      <c r="A722" s="8"/>
      <c r="B722" s="8"/>
      <c r="C722" s="8"/>
      <c r="D722" s="8"/>
      <c r="E722" s="8"/>
      <c r="F722" s="8"/>
      <c r="G722" s="8"/>
      <c r="H722" s="16"/>
      <c r="I722" s="16"/>
      <c r="J722" s="16"/>
      <c r="K722" s="16"/>
      <c r="L722" s="13"/>
      <c r="N722" s="8"/>
      <c r="O722" s="13"/>
      <c r="P722" s="13"/>
      <c r="Q722" s="8"/>
      <c r="R722" s="8"/>
    </row>
    <row r="723" spans="1:20" s="2" customFormat="1" ht="28.5" customHeight="1" x14ac:dyDescent="0.2">
      <c r="A723" s="8"/>
      <c r="B723" s="8"/>
      <c r="C723" s="8"/>
      <c r="D723" s="8"/>
      <c r="E723" s="8"/>
      <c r="F723" s="8"/>
      <c r="G723" s="8"/>
      <c r="H723" s="16"/>
      <c r="I723" s="16"/>
      <c r="J723" s="16"/>
      <c r="K723" s="16"/>
      <c r="L723" s="13"/>
      <c r="N723" s="8"/>
      <c r="O723" s="13"/>
      <c r="P723" s="13"/>
      <c r="Q723" s="8"/>
      <c r="R723" s="8"/>
    </row>
    <row r="724" spans="1:20" s="2" customFormat="1" ht="28.5" customHeight="1" x14ac:dyDescent="0.2">
      <c r="A724" s="8"/>
      <c r="B724" s="8"/>
      <c r="C724" s="8"/>
      <c r="D724" s="8"/>
      <c r="E724" s="8"/>
      <c r="F724" s="8"/>
      <c r="G724" s="8"/>
      <c r="H724" s="16"/>
      <c r="I724" s="16"/>
      <c r="J724" s="16"/>
      <c r="K724" s="16"/>
      <c r="L724" s="13"/>
      <c r="N724" s="8"/>
      <c r="O724" s="13"/>
      <c r="P724" s="13"/>
      <c r="Q724" s="8"/>
      <c r="R724" s="8"/>
    </row>
    <row r="725" spans="1:20" s="2" customFormat="1" ht="28.5" customHeight="1" x14ac:dyDescent="0.2">
      <c r="A725" s="8"/>
      <c r="B725" s="8"/>
      <c r="C725" s="8"/>
      <c r="D725" s="8"/>
      <c r="E725" s="8"/>
      <c r="F725" s="8"/>
      <c r="G725" s="8"/>
      <c r="H725" s="16"/>
      <c r="I725" s="16"/>
      <c r="J725" s="16"/>
      <c r="K725" s="16"/>
      <c r="L725" s="13"/>
      <c r="N725" s="8"/>
      <c r="O725" s="13"/>
      <c r="P725" s="13"/>
      <c r="Q725" s="8"/>
      <c r="R725" s="8"/>
    </row>
    <row r="726" spans="1:20" s="2" customFormat="1" ht="28.5" customHeight="1" x14ac:dyDescent="0.2">
      <c r="A726" s="124"/>
      <c r="B726" s="8"/>
      <c r="C726" s="10"/>
      <c r="D726" s="10"/>
      <c r="E726" s="10"/>
      <c r="F726" s="10"/>
      <c r="G726" s="8"/>
      <c r="H726" s="127"/>
      <c r="I726" s="127"/>
      <c r="J726" s="127"/>
      <c r="K726" s="127"/>
      <c r="L726" s="18"/>
      <c r="M726"/>
      <c r="N726" s="124"/>
      <c r="O726" s="13"/>
      <c r="P726" s="13"/>
      <c r="Q726" s="8"/>
      <c r="R726" s="10"/>
      <c r="S726" s="126"/>
      <c r="T726" s="126"/>
    </row>
    <row r="727" spans="1:20" s="2" customFormat="1" ht="28.5" customHeight="1" x14ac:dyDescent="0.2">
      <c r="A727" s="8"/>
      <c r="B727" s="8"/>
      <c r="C727" s="8"/>
      <c r="D727" s="8"/>
      <c r="E727" s="8"/>
      <c r="F727" s="8"/>
      <c r="G727" s="8"/>
      <c r="H727" s="16"/>
      <c r="I727" s="16"/>
      <c r="J727" s="16"/>
      <c r="K727" s="16"/>
      <c r="L727" s="13"/>
      <c r="N727" s="8"/>
      <c r="O727" s="13"/>
      <c r="P727" s="13"/>
      <c r="Q727" s="8"/>
      <c r="R727" s="8"/>
    </row>
    <row r="728" spans="1:20" s="2" customFormat="1" ht="28.5" customHeight="1" x14ac:dyDescent="0.2">
      <c r="A728" s="8"/>
      <c r="B728" s="8"/>
      <c r="C728" s="8"/>
      <c r="D728" s="8"/>
      <c r="E728" s="8"/>
      <c r="F728" s="8"/>
      <c r="G728" s="8"/>
      <c r="H728" s="16"/>
      <c r="I728" s="16"/>
      <c r="J728" s="16"/>
      <c r="K728" s="16"/>
      <c r="L728" s="13"/>
      <c r="N728" s="8"/>
      <c r="O728" s="13"/>
      <c r="P728" s="13"/>
      <c r="Q728" s="8"/>
      <c r="R728" s="8"/>
    </row>
    <row r="729" spans="1:20" s="2" customFormat="1" ht="28.5" customHeight="1" x14ac:dyDescent="0.2">
      <c r="A729" s="8"/>
      <c r="B729" s="8"/>
      <c r="C729" s="8"/>
      <c r="D729" s="8"/>
      <c r="E729" s="8"/>
      <c r="F729" s="8"/>
      <c r="G729" s="8"/>
      <c r="H729" s="16"/>
      <c r="I729" s="16"/>
      <c r="J729" s="16"/>
      <c r="K729" s="16"/>
      <c r="L729" s="13"/>
      <c r="N729" s="8"/>
      <c r="O729" s="13"/>
      <c r="P729" s="13"/>
      <c r="Q729" s="8"/>
      <c r="R729" s="8"/>
    </row>
    <row r="730" spans="1:20" s="2" customFormat="1" ht="28.5" customHeight="1" x14ac:dyDescent="0.2">
      <c r="A730" s="8"/>
      <c r="B730" s="8"/>
      <c r="C730" s="8"/>
      <c r="D730" s="8"/>
      <c r="E730" s="8"/>
      <c r="F730" s="8"/>
      <c r="G730" s="8"/>
      <c r="H730" s="16"/>
      <c r="I730" s="16"/>
      <c r="J730" s="16"/>
      <c r="K730" s="16"/>
      <c r="L730" s="19"/>
      <c r="N730" s="8"/>
      <c r="O730" s="13"/>
      <c r="P730" s="13"/>
      <c r="Q730" s="8"/>
      <c r="R730" s="8"/>
    </row>
    <row r="731" spans="1:20" s="44" customFormat="1" ht="28.5" customHeight="1" x14ac:dyDescent="0.2">
      <c r="A731" s="8"/>
      <c r="B731" s="8"/>
      <c r="C731" s="8"/>
      <c r="D731" s="8"/>
      <c r="E731" s="8"/>
      <c r="F731" s="8"/>
      <c r="G731" s="8"/>
      <c r="H731" s="16"/>
      <c r="I731" s="16"/>
      <c r="J731" s="16"/>
      <c r="K731" s="16"/>
      <c r="L731" s="13"/>
      <c r="N731" s="8"/>
      <c r="O731" s="13"/>
      <c r="P731" s="13"/>
      <c r="Q731" s="8"/>
      <c r="R731" s="8"/>
    </row>
    <row r="732" spans="1:20" s="44" customFormat="1" ht="28.5" customHeight="1" x14ac:dyDescent="0.2">
      <c r="A732" s="8"/>
      <c r="B732" s="8"/>
      <c r="C732" s="8"/>
      <c r="D732" s="8"/>
      <c r="E732" s="8"/>
      <c r="F732" s="8"/>
      <c r="G732" s="8"/>
      <c r="H732" s="16"/>
      <c r="I732" s="16"/>
      <c r="J732" s="16"/>
      <c r="K732" s="16"/>
      <c r="L732" s="13"/>
      <c r="N732" s="8"/>
      <c r="O732" s="13"/>
      <c r="P732" s="13"/>
      <c r="Q732" s="8"/>
      <c r="R732" s="8"/>
    </row>
    <row r="733" spans="1:20" s="44" customFormat="1" ht="28.5" customHeight="1" x14ac:dyDescent="0.2">
      <c r="A733" s="8"/>
      <c r="B733" s="8"/>
      <c r="C733" s="8"/>
      <c r="D733" s="8"/>
      <c r="E733" s="8"/>
      <c r="F733" s="8"/>
      <c r="G733" s="8"/>
      <c r="H733" s="16"/>
      <c r="I733" s="16"/>
      <c r="J733" s="16"/>
      <c r="K733" s="16"/>
      <c r="L733" s="19"/>
      <c r="N733" s="8"/>
      <c r="O733" s="13"/>
      <c r="P733" s="13"/>
      <c r="Q733" s="8"/>
      <c r="R733" s="8"/>
    </row>
    <row r="734" spans="1:20" s="44" customFormat="1" ht="28.5" customHeight="1" x14ac:dyDescent="0.2">
      <c r="A734" s="8"/>
      <c r="B734" s="8"/>
      <c r="C734" s="8"/>
      <c r="D734" s="8"/>
      <c r="E734" s="8"/>
      <c r="F734" s="8"/>
      <c r="G734" s="8"/>
      <c r="H734" s="16"/>
      <c r="I734" s="16"/>
      <c r="J734" s="16"/>
      <c r="K734" s="16"/>
      <c r="L734" s="19"/>
      <c r="N734" s="8"/>
      <c r="O734" s="13"/>
      <c r="P734" s="13"/>
      <c r="Q734" s="8"/>
      <c r="R734" s="8"/>
    </row>
    <row r="735" spans="1:20" s="44" customFormat="1" ht="28.5" customHeight="1" x14ac:dyDescent="0.2">
      <c r="A735" s="8"/>
      <c r="B735" s="8"/>
      <c r="C735" s="8"/>
      <c r="D735" s="8"/>
      <c r="E735" s="8"/>
      <c r="F735" s="8"/>
      <c r="G735" s="8"/>
      <c r="H735" s="16"/>
      <c r="I735" s="16"/>
      <c r="J735" s="16"/>
      <c r="K735" s="16"/>
      <c r="L735" s="13"/>
      <c r="N735" s="8"/>
      <c r="O735" s="13"/>
      <c r="P735" s="13"/>
      <c r="Q735" s="8"/>
      <c r="R735" s="8"/>
    </row>
    <row r="736" spans="1:20" s="44" customFormat="1" ht="28.5" customHeight="1" x14ac:dyDescent="0.2">
      <c r="A736" s="8"/>
      <c r="B736" s="8"/>
      <c r="C736" s="8"/>
      <c r="D736" s="8"/>
      <c r="E736" s="8"/>
      <c r="F736" s="8"/>
      <c r="G736" s="8"/>
      <c r="H736" s="16"/>
      <c r="I736" s="16"/>
      <c r="J736" s="16"/>
      <c r="K736" s="16"/>
      <c r="L736" s="13"/>
      <c r="N736" s="8"/>
      <c r="O736" s="13"/>
      <c r="P736" s="13"/>
      <c r="Q736" s="8"/>
      <c r="R736" s="8"/>
    </row>
    <row r="737" spans="1:18" s="44" customFormat="1" ht="28.5" customHeight="1" x14ac:dyDescent="0.2">
      <c r="A737" s="8"/>
      <c r="B737" s="8"/>
      <c r="C737" s="8"/>
      <c r="D737" s="8"/>
      <c r="E737" s="8"/>
      <c r="F737" s="8"/>
      <c r="G737" s="8"/>
      <c r="H737" s="16"/>
      <c r="I737" s="16"/>
      <c r="J737" s="16"/>
      <c r="K737" s="16"/>
      <c r="L737" s="13"/>
      <c r="N737" s="8"/>
      <c r="O737" s="13"/>
      <c r="P737" s="13"/>
      <c r="Q737" s="8"/>
      <c r="R737" s="8"/>
    </row>
    <row r="738" spans="1:18" s="44" customFormat="1" ht="28.5" customHeight="1" x14ac:dyDescent="0.2">
      <c r="A738" s="8"/>
      <c r="B738" s="8"/>
      <c r="C738" s="8"/>
      <c r="D738" s="8"/>
      <c r="E738" s="8"/>
      <c r="F738" s="8"/>
      <c r="G738" s="8"/>
      <c r="H738" s="16"/>
      <c r="I738" s="16"/>
      <c r="J738" s="16"/>
      <c r="K738" s="16"/>
      <c r="L738" s="13"/>
      <c r="N738" s="8"/>
      <c r="O738" s="13"/>
      <c r="P738" s="13"/>
      <c r="Q738" s="8"/>
      <c r="R738" s="8"/>
    </row>
    <row r="739" spans="1:18" s="44" customFormat="1" ht="28.5" customHeight="1" x14ac:dyDescent="0.2">
      <c r="A739" s="8"/>
      <c r="B739" s="8"/>
      <c r="C739" s="8"/>
      <c r="D739" s="8"/>
      <c r="E739" s="8"/>
      <c r="F739" s="8"/>
      <c r="G739" s="8"/>
      <c r="H739" s="16"/>
      <c r="I739" s="16"/>
      <c r="J739" s="16"/>
      <c r="K739" s="16"/>
      <c r="L739" s="13"/>
      <c r="N739" s="8"/>
      <c r="O739" s="13"/>
      <c r="P739" s="13"/>
      <c r="Q739" s="8"/>
      <c r="R739" s="8"/>
    </row>
    <row r="740" spans="1:18" s="59" customFormat="1" ht="28.5" customHeight="1" x14ac:dyDescent="0.2">
      <c r="A740" s="8"/>
      <c r="B740" s="8"/>
      <c r="C740" s="8"/>
      <c r="D740" s="8"/>
      <c r="E740" s="8"/>
      <c r="F740" s="8"/>
      <c r="G740" s="8"/>
      <c r="H740" s="16"/>
      <c r="I740" s="16"/>
      <c r="J740" s="16"/>
      <c r="K740" s="16"/>
      <c r="L740" s="13"/>
      <c r="N740" s="8"/>
      <c r="O740" s="13"/>
      <c r="P740" s="13"/>
      <c r="Q740" s="8"/>
      <c r="R740" s="8"/>
    </row>
    <row r="741" spans="1:18" s="59" customFormat="1" ht="28.5" customHeight="1" x14ac:dyDescent="0.2">
      <c r="A741" s="8"/>
      <c r="B741" s="8"/>
      <c r="C741" s="8"/>
      <c r="D741" s="8"/>
      <c r="E741" s="8"/>
      <c r="F741" s="8"/>
      <c r="G741" s="8"/>
      <c r="H741" s="16"/>
      <c r="I741" s="16"/>
      <c r="J741" s="16"/>
      <c r="K741" s="16"/>
      <c r="L741" s="13"/>
      <c r="N741" s="8"/>
      <c r="O741" s="13"/>
      <c r="P741" s="13"/>
      <c r="Q741" s="8"/>
      <c r="R741" s="8"/>
    </row>
    <row r="742" spans="1:18" s="59" customFormat="1" ht="28.5" customHeight="1" x14ac:dyDescent="0.2">
      <c r="A742" s="8"/>
      <c r="B742" s="8"/>
      <c r="C742" s="8"/>
      <c r="D742" s="8"/>
      <c r="E742" s="8"/>
      <c r="F742" s="8"/>
      <c r="G742" s="8"/>
      <c r="H742" s="16"/>
      <c r="I742" s="16"/>
      <c r="J742" s="16"/>
      <c r="K742" s="16"/>
      <c r="L742" s="13"/>
      <c r="N742" s="8"/>
      <c r="O742" s="13"/>
      <c r="P742" s="13"/>
      <c r="Q742" s="8"/>
      <c r="R742" s="8"/>
    </row>
    <row r="743" spans="1:18" s="59" customFormat="1" ht="28.5" customHeight="1" x14ac:dyDescent="0.2">
      <c r="A743" s="124"/>
      <c r="B743" s="124"/>
      <c r="C743" s="124"/>
      <c r="D743" s="8"/>
      <c r="E743" s="8"/>
      <c r="F743" s="8"/>
      <c r="G743" s="8"/>
      <c r="H743" s="16"/>
      <c r="I743" s="16"/>
      <c r="J743" s="16"/>
      <c r="K743" s="16"/>
      <c r="L743" s="13"/>
      <c r="N743" s="8"/>
      <c r="O743" s="13"/>
      <c r="P743" s="13"/>
      <c r="Q743" s="8"/>
      <c r="R743" s="8"/>
    </row>
    <row r="744" spans="1:18" s="59" customFormat="1" ht="28.5" customHeight="1" x14ac:dyDescent="0.2">
      <c r="A744" s="124"/>
      <c r="B744" s="124"/>
      <c r="C744" s="124"/>
      <c r="D744" s="8"/>
      <c r="E744" s="8"/>
      <c r="F744" s="8"/>
      <c r="G744" s="8"/>
      <c r="H744" s="16"/>
      <c r="I744" s="16"/>
      <c r="J744" s="16"/>
      <c r="K744" s="16"/>
      <c r="L744" s="13"/>
      <c r="N744" s="8"/>
      <c r="O744" s="13"/>
      <c r="P744" s="13"/>
      <c r="Q744" s="8"/>
      <c r="R744" s="8"/>
    </row>
    <row r="745" spans="1:18" s="59" customFormat="1" ht="28.5" customHeight="1" x14ac:dyDescent="0.2">
      <c r="A745" s="8"/>
      <c r="B745" s="8"/>
      <c r="C745" s="8"/>
      <c r="D745" s="8"/>
      <c r="E745" s="8"/>
      <c r="F745" s="8"/>
      <c r="G745" s="8"/>
      <c r="H745" s="16"/>
      <c r="I745" s="16"/>
      <c r="J745" s="16"/>
      <c r="K745" s="16"/>
      <c r="L745" s="13"/>
      <c r="N745" s="8"/>
      <c r="O745" s="13"/>
      <c r="P745" s="13"/>
      <c r="Q745" s="8"/>
      <c r="R745" s="8"/>
    </row>
    <row r="746" spans="1:18" s="59" customFormat="1" ht="28.5" customHeight="1" x14ac:dyDescent="0.2">
      <c r="A746" s="8"/>
      <c r="B746" s="8"/>
      <c r="C746" s="8"/>
      <c r="D746" s="8"/>
      <c r="E746" s="8"/>
      <c r="F746" s="8"/>
      <c r="G746" s="8"/>
      <c r="H746" s="16"/>
      <c r="I746" s="16"/>
      <c r="J746" s="16"/>
      <c r="K746" s="16"/>
      <c r="L746" s="13"/>
      <c r="N746" s="8"/>
      <c r="O746" s="13"/>
      <c r="P746" s="13"/>
      <c r="Q746" s="8"/>
      <c r="R746" s="8"/>
    </row>
    <row r="747" spans="1:18" s="59" customFormat="1" ht="28.5" customHeight="1" x14ac:dyDescent="0.2">
      <c r="A747" s="8"/>
      <c r="B747" s="8"/>
      <c r="C747" s="8"/>
      <c r="D747" s="8"/>
      <c r="E747" s="8"/>
      <c r="F747" s="8"/>
      <c r="G747" s="8"/>
      <c r="H747" s="16"/>
      <c r="I747" s="16"/>
      <c r="J747" s="16"/>
      <c r="K747" s="16"/>
      <c r="L747" s="25"/>
      <c r="N747" s="8"/>
      <c r="O747" s="13"/>
      <c r="P747" s="13"/>
      <c r="Q747" s="8"/>
      <c r="R747" s="8"/>
    </row>
    <row r="748" spans="1:18" s="59" customFormat="1" ht="28.5" customHeight="1" x14ac:dyDescent="0.2">
      <c r="A748" s="8"/>
      <c r="B748" s="8"/>
      <c r="C748" s="8"/>
      <c r="D748" s="8"/>
      <c r="E748" s="8"/>
      <c r="F748" s="8"/>
      <c r="G748" s="8"/>
      <c r="H748" s="16"/>
      <c r="I748" s="16"/>
      <c r="J748" s="16"/>
      <c r="K748" s="16"/>
      <c r="L748" s="13"/>
      <c r="N748" s="8"/>
      <c r="O748" s="13"/>
      <c r="P748" s="13"/>
      <c r="Q748" s="8"/>
      <c r="R748" s="8"/>
    </row>
    <row r="749" spans="1:18" s="59" customFormat="1" ht="28.5" customHeight="1" x14ac:dyDescent="0.2">
      <c r="A749" s="8"/>
      <c r="B749" s="8"/>
      <c r="C749" s="8"/>
      <c r="D749" s="8"/>
      <c r="E749" s="8"/>
      <c r="F749" s="8"/>
      <c r="G749" s="8"/>
      <c r="H749" s="16"/>
      <c r="I749" s="16"/>
      <c r="J749" s="16"/>
      <c r="K749" s="16"/>
      <c r="L749" s="13"/>
      <c r="N749" s="8"/>
      <c r="O749" s="13"/>
      <c r="P749" s="13"/>
      <c r="Q749" s="8"/>
      <c r="R749" s="8"/>
    </row>
    <row r="750" spans="1:18" s="2" customFormat="1" ht="28.5" customHeight="1" x14ac:dyDescent="0.2">
      <c r="A750" s="8"/>
      <c r="B750" s="8"/>
      <c r="C750" s="8"/>
      <c r="D750" s="8"/>
      <c r="E750" s="8"/>
      <c r="F750" s="8"/>
      <c r="G750" s="8"/>
      <c r="H750" s="16"/>
      <c r="I750" s="16"/>
      <c r="J750" s="16"/>
      <c r="K750" s="16"/>
      <c r="L750" s="13"/>
      <c r="N750" s="8"/>
      <c r="O750" s="13"/>
      <c r="P750" s="13"/>
      <c r="Q750" s="8"/>
      <c r="R750" s="8"/>
    </row>
    <row r="751" spans="1:18" s="2" customFormat="1" ht="28.5" customHeight="1" x14ac:dyDescent="0.2">
      <c r="A751" s="8"/>
      <c r="B751" s="8"/>
      <c r="C751" s="8"/>
      <c r="D751" s="8"/>
      <c r="E751" s="8"/>
      <c r="F751" s="8"/>
      <c r="G751" s="8"/>
      <c r="H751" s="16"/>
      <c r="I751" s="16"/>
      <c r="J751" s="16"/>
      <c r="K751" s="16"/>
      <c r="L751" s="13"/>
      <c r="N751" s="8"/>
      <c r="O751" s="13"/>
      <c r="P751" s="13"/>
      <c r="Q751" s="8"/>
      <c r="R751" s="8"/>
    </row>
    <row r="752" spans="1:18" s="2" customFormat="1" ht="28.5" customHeight="1" x14ac:dyDescent="0.2">
      <c r="A752" s="8"/>
      <c r="B752" s="8"/>
      <c r="C752" s="8"/>
      <c r="D752" s="8"/>
      <c r="E752" s="8"/>
      <c r="F752" s="8"/>
      <c r="G752" s="8"/>
      <c r="H752" s="16"/>
      <c r="I752" s="16"/>
      <c r="J752" s="16"/>
      <c r="K752" s="16"/>
      <c r="L752" s="13"/>
      <c r="N752" s="8"/>
      <c r="O752" s="13"/>
      <c r="P752" s="13"/>
      <c r="Q752" s="8"/>
      <c r="R752" s="8"/>
    </row>
    <row r="753" spans="1:18" s="2" customFormat="1" ht="28.5" customHeight="1" x14ac:dyDescent="0.2">
      <c r="A753" s="8"/>
      <c r="B753" s="8"/>
      <c r="C753" s="8"/>
      <c r="D753" s="8"/>
      <c r="E753" s="8"/>
      <c r="F753" s="8"/>
      <c r="G753" s="8"/>
      <c r="H753" s="16"/>
      <c r="I753" s="16"/>
      <c r="J753" s="16"/>
      <c r="K753" s="16"/>
      <c r="L753" s="13"/>
      <c r="N753" s="8"/>
      <c r="O753" s="13"/>
      <c r="P753" s="13"/>
      <c r="Q753" s="8"/>
      <c r="R753" s="8"/>
    </row>
    <row r="754" spans="1:18" s="2" customFormat="1" ht="28.5" customHeight="1" x14ac:dyDescent="0.2">
      <c r="A754" s="8"/>
      <c r="B754" s="8"/>
      <c r="C754" s="8"/>
      <c r="D754" s="8"/>
      <c r="E754" s="8"/>
      <c r="F754" s="8"/>
      <c r="G754" s="8"/>
      <c r="H754" s="16"/>
      <c r="I754" s="16"/>
      <c r="J754" s="16"/>
      <c r="K754" s="16"/>
      <c r="L754" s="13"/>
      <c r="N754" s="8"/>
      <c r="O754" s="13"/>
      <c r="P754" s="13"/>
      <c r="Q754" s="8"/>
      <c r="R754" s="8"/>
    </row>
    <row r="755" spans="1:18" s="2" customFormat="1" ht="28.5" customHeight="1" x14ac:dyDescent="0.2">
      <c r="A755" s="8"/>
      <c r="B755" s="8"/>
      <c r="C755" s="8"/>
      <c r="D755" s="8"/>
      <c r="E755" s="8"/>
      <c r="F755" s="8"/>
      <c r="G755" s="8"/>
      <c r="H755" s="16"/>
      <c r="I755" s="16"/>
      <c r="J755" s="16"/>
      <c r="K755" s="16"/>
      <c r="L755" s="13"/>
      <c r="N755" s="8"/>
      <c r="O755" s="13"/>
      <c r="P755" s="13"/>
      <c r="Q755" s="8"/>
      <c r="R755" s="8"/>
    </row>
    <row r="756" spans="1:18" s="2" customFormat="1" ht="28.5" customHeight="1" x14ac:dyDescent="0.2">
      <c r="A756" s="8"/>
      <c r="B756" s="8"/>
      <c r="C756" s="8"/>
      <c r="D756" s="8"/>
      <c r="E756" s="8"/>
      <c r="F756" s="8"/>
      <c r="G756" s="8"/>
      <c r="H756" s="16"/>
      <c r="I756" s="16"/>
      <c r="J756" s="16"/>
      <c r="K756" s="16"/>
      <c r="L756" s="13"/>
      <c r="N756" s="8"/>
      <c r="O756" s="13"/>
      <c r="P756" s="13"/>
      <c r="Q756" s="8"/>
      <c r="R756" s="8"/>
    </row>
    <row r="757" spans="1:18" s="2" customFormat="1" ht="12.75" x14ac:dyDescent="0.2">
      <c r="A757" s="8"/>
      <c r="B757" s="8"/>
      <c r="C757" s="8"/>
      <c r="D757" s="8"/>
      <c r="E757" s="8"/>
      <c r="F757" s="8"/>
      <c r="G757" s="8"/>
      <c r="H757" s="16"/>
      <c r="I757" s="16"/>
      <c r="J757" s="16"/>
      <c r="K757" s="16"/>
      <c r="L757" s="20"/>
      <c r="N757" s="8"/>
      <c r="O757" s="13"/>
      <c r="P757" s="13"/>
      <c r="Q757" s="8"/>
      <c r="R757" s="8"/>
    </row>
    <row r="758" spans="1:18" s="2" customFormat="1" ht="28.5" customHeight="1" x14ac:dyDescent="0.2">
      <c r="A758" s="8"/>
      <c r="B758" s="8"/>
      <c r="C758" s="8"/>
      <c r="D758" s="8"/>
      <c r="E758" s="8"/>
      <c r="F758" s="8"/>
      <c r="G758" s="8"/>
      <c r="H758" s="16"/>
      <c r="I758" s="16"/>
      <c r="J758" s="16"/>
      <c r="K758" s="16"/>
      <c r="L758" s="13"/>
      <c r="N758" s="8"/>
      <c r="O758" s="13"/>
      <c r="P758" s="13"/>
      <c r="Q758" s="8"/>
      <c r="R758" s="8"/>
    </row>
    <row r="759" spans="1:18" s="2" customFormat="1" ht="28.5" customHeight="1" x14ac:dyDescent="0.2">
      <c r="A759" s="8"/>
      <c r="B759" s="8"/>
      <c r="C759" s="8"/>
      <c r="D759" s="8"/>
      <c r="E759" s="8"/>
      <c r="F759" s="8"/>
      <c r="G759" s="8"/>
      <c r="H759" s="16"/>
      <c r="I759" s="16"/>
      <c r="J759" s="16"/>
      <c r="K759" s="16"/>
      <c r="L759" s="13"/>
      <c r="N759" s="8"/>
      <c r="O759" s="13"/>
      <c r="P759" s="13"/>
      <c r="Q759" s="8"/>
      <c r="R759" s="8"/>
    </row>
    <row r="760" spans="1:18" s="2" customFormat="1" ht="28.5" customHeight="1" x14ac:dyDescent="0.2">
      <c r="A760" s="8"/>
      <c r="B760" s="8"/>
      <c r="C760" s="8"/>
      <c r="D760" s="8"/>
      <c r="E760" s="8"/>
      <c r="F760" s="8"/>
      <c r="G760" s="8"/>
      <c r="H760" s="16"/>
      <c r="I760" s="16"/>
      <c r="J760" s="16"/>
      <c r="K760" s="16"/>
      <c r="L760" s="13"/>
      <c r="N760" s="8"/>
      <c r="O760" s="13"/>
      <c r="P760" s="13"/>
      <c r="Q760" s="8"/>
      <c r="R760" s="8"/>
    </row>
    <row r="761" spans="1:18" s="2" customFormat="1" ht="28.5" customHeight="1" x14ac:dyDescent="0.2">
      <c r="A761" s="8"/>
      <c r="B761" s="8"/>
      <c r="C761" s="8"/>
      <c r="D761" s="8"/>
      <c r="E761" s="8"/>
      <c r="F761" s="8"/>
      <c r="G761" s="8"/>
      <c r="H761" s="16"/>
      <c r="I761" s="16"/>
      <c r="J761" s="16"/>
      <c r="K761" s="16"/>
      <c r="L761" s="13"/>
      <c r="N761" s="8"/>
      <c r="O761" s="13"/>
      <c r="P761" s="13"/>
      <c r="Q761" s="8"/>
      <c r="R761" s="8"/>
    </row>
    <row r="762" spans="1:18" s="2" customFormat="1" ht="28.5" customHeight="1" x14ac:dyDescent="0.2">
      <c r="A762" s="8"/>
      <c r="B762" s="8"/>
      <c r="C762" s="8"/>
      <c r="D762" s="8"/>
      <c r="E762" s="8"/>
      <c r="F762" s="8"/>
      <c r="G762" s="8"/>
      <c r="H762" s="16"/>
      <c r="I762" s="16"/>
      <c r="J762" s="16"/>
      <c r="K762" s="16"/>
      <c r="L762" s="13"/>
      <c r="N762" s="8"/>
      <c r="O762" s="13"/>
      <c r="P762" s="13"/>
      <c r="Q762" s="8"/>
      <c r="R762" s="8"/>
    </row>
    <row r="763" spans="1:18" s="55" customFormat="1" ht="28.5" customHeight="1" x14ac:dyDescent="0.2">
      <c r="A763" s="8"/>
      <c r="B763" s="8"/>
      <c r="C763" s="8"/>
      <c r="D763" s="8"/>
      <c r="E763" s="8"/>
      <c r="F763" s="8"/>
      <c r="G763" s="8"/>
      <c r="H763" s="16"/>
      <c r="I763" s="16"/>
      <c r="J763" s="16"/>
      <c r="K763" s="16"/>
      <c r="L763" s="13"/>
      <c r="N763" s="8"/>
      <c r="O763" s="13"/>
      <c r="P763" s="13"/>
      <c r="Q763" s="8"/>
      <c r="R763" s="8"/>
    </row>
    <row r="764" spans="1:18" s="55" customFormat="1" ht="28.5" customHeight="1" x14ac:dyDescent="0.2">
      <c r="A764" s="8"/>
      <c r="B764" s="8"/>
      <c r="C764" s="8"/>
      <c r="D764" s="8"/>
      <c r="E764" s="8"/>
      <c r="F764" s="8"/>
      <c r="G764" s="8"/>
      <c r="H764" s="16"/>
      <c r="I764" s="16"/>
      <c r="J764" s="16"/>
      <c r="K764" s="16"/>
      <c r="L764" s="13"/>
      <c r="N764" s="8"/>
      <c r="O764" s="13"/>
      <c r="P764" s="13"/>
      <c r="Q764" s="8"/>
      <c r="R764" s="8"/>
    </row>
    <row r="765" spans="1:18" s="2" customFormat="1" ht="28.5" customHeight="1" x14ac:dyDescent="0.2">
      <c r="A765" s="8"/>
      <c r="B765" s="8"/>
      <c r="C765" s="8"/>
      <c r="D765" s="8"/>
      <c r="E765" s="8"/>
      <c r="F765" s="8"/>
      <c r="G765" s="8"/>
      <c r="H765" s="16"/>
      <c r="I765" s="16"/>
      <c r="J765" s="16"/>
      <c r="K765" s="16"/>
      <c r="L765" s="13"/>
      <c r="N765" s="8"/>
      <c r="O765" s="13"/>
      <c r="P765" s="13"/>
      <c r="Q765" s="8"/>
      <c r="R765" s="8"/>
    </row>
    <row r="766" spans="1:18" s="2" customFormat="1" ht="28.5" customHeight="1" x14ac:dyDescent="0.2">
      <c r="A766" s="8"/>
      <c r="B766" s="8"/>
      <c r="C766" s="8"/>
      <c r="D766" s="8"/>
      <c r="E766" s="8"/>
      <c r="F766" s="8"/>
      <c r="G766" s="8"/>
      <c r="H766" s="16"/>
      <c r="I766" s="16"/>
      <c r="J766" s="16"/>
      <c r="K766" s="16"/>
      <c r="L766" s="13"/>
      <c r="N766" s="8"/>
      <c r="O766" s="13"/>
      <c r="P766" s="13"/>
      <c r="Q766" s="8"/>
      <c r="R766" s="8"/>
    </row>
    <row r="767" spans="1:18" s="2" customFormat="1" ht="28.5" customHeight="1" x14ac:dyDescent="0.2">
      <c r="A767" s="8"/>
      <c r="B767" s="8"/>
      <c r="C767" s="8"/>
      <c r="D767" s="8"/>
      <c r="E767" s="8"/>
      <c r="F767" s="8"/>
      <c r="G767" s="8"/>
      <c r="H767" s="16"/>
      <c r="I767" s="16"/>
      <c r="J767" s="16"/>
      <c r="K767" s="16"/>
      <c r="L767" s="13"/>
      <c r="N767" s="8"/>
      <c r="O767" s="13"/>
      <c r="P767" s="13"/>
      <c r="Q767" s="8"/>
      <c r="R767" s="8"/>
    </row>
    <row r="768" spans="1:18" s="2" customFormat="1" ht="28.5" customHeight="1" x14ac:dyDescent="0.2">
      <c r="A768" s="8"/>
      <c r="B768" s="8"/>
      <c r="C768" s="8"/>
      <c r="D768" s="8"/>
      <c r="E768" s="8"/>
      <c r="F768" s="8"/>
      <c r="G768" s="8"/>
      <c r="H768" s="16"/>
      <c r="I768" s="16"/>
      <c r="J768" s="16"/>
      <c r="K768" s="16"/>
      <c r="L768" s="13"/>
      <c r="N768" s="8"/>
      <c r="O768" s="13"/>
      <c r="P768" s="13"/>
      <c r="Q768" s="8"/>
      <c r="R768" s="8"/>
    </row>
    <row r="769" spans="1:256" s="2" customFormat="1" ht="28.5" customHeight="1" x14ac:dyDescent="0.2">
      <c r="A769" s="8"/>
      <c r="B769" s="8"/>
      <c r="C769" s="8"/>
      <c r="D769" s="8"/>
      <c r="E769" s="8"/>
      <c r="F769" s="8"/>
      <c r="G769" s="8"/>
      <c r="H769" s="16"/>
      <c r="I769" s="16"/>
      <c r="J769" s="16"/>
      <c r="K769" s="16"/>
      <c r="L769" s="13"/>
      <c r="N769" s="8"/>
      <c r="O769" s="13"/>
      <c r="P769" s="13"/>
      <c r="Q769" s="8"/>
      <c r="R769" s="8"/>
    </row>
    <row r="770" spans="1:256" s="2" customFormat="1" ht="28.5" customHeight="1" x14ac:dyDescent="0.2">
      <c r="A770" s="8"/>
      <c r="B770" s="8"/>
      <c r="C770" s="8"/>
      <c r="D770" s="8"/>
      <c r="E770" s="8"/>
      <c r="F770" s="8"/>
      <c r="G770" s="8"/>
      <c r="H770" s="16"/>
      <c r="I770" s="16"/>
      <c r="J770" s="16"/>
      <c r="K770" s="16"/>
      <c r="L770" s="13"/>
      <c r="N770" s="8"/>
      <c r="O770" s="13"/>
      <c r="P770" s="13"/>
      <c r="Q770" s="8"/>
      <c r="R770" s="8"/>
    </row>
    <row r="771" spans="1:256" s="2" customFormat="1" ht="28.5" customHeight="1" x14ac:dyDescent="0.2">
      <c r="A771" s="8"/>
      <c r="B771" s="8"/>
      <c r="C771" s="8"/>
      <c r="D771" s="8"/>
      <c r="E771" s="8"/>
      <c r="F771" s="8"/>
      <c r="G771" s="8"/>
      <c r="H771" s="16"/>
      <c r="I771" s="16"/>
      <c r="J771" s="16"/>
      <c r="K771" s="16"/>
      <c r="L771" s="13"/>
      <c r="N771" s="8"/>
      <c r="O771" s="13"/>
      <c r="P771" s="13"/>
      <c r="Q771" s="8"/>
      <c r="R771" s="8"/>
    </row>
    <row r="772" spans="1:256" s="2" customFormat="1" ht="28.5" customHeight="1" x14ac:dyDescent="0.2">
      <c r="A772" s="8"/>
      <c r="B772" s="8"/>
      <c r="C772" s="8"/>
      <c r="D772" s="8"/>
      <c r="E772" s="8"/>
      <c r="F772" s="8"/>
      <c r="G772" s="8"/>
      <c r="H772" s="16"/>
      <c r="I772" s="16"/>
      <c r="J772" s="16"/>
      <c r="K772" s="16"/>
      <c r="L772" s="13"/>
      <c r="N772" s="8"/>
      <c r="O772" s="13"/>
      <c r="P772" s="13"/>
      <c r="Q772" s="8"/>
      <c r="R772" s="8"/>
    </row>
    <row r="773" spans="1:256" s="2" customFormat="1" ht="28.5" customHeight="1" x14ac:dyDescent="0.2">
      <c r="A773" s="8"/>
      <c r="B773" s="8"/>
      <c r="C773" s="8"/>
      <c r="D773" s="8"/>
      <c r="E773" s="8"/>
      <c r="F773" s="8"/>
      <c r="G773" s="8"/>
      <c r="H773" s="16"/>
      <c r="I773" s="16"/>
      <c r="J773" s="16"/>
      <c r="K773" s="16"/>
      <c r="L773" s="13"/>
      <c r="N773" s="8"/>
      <c r="O773" s="13"/>
      <c r="P773" s="13"/>
      <c r="Q773" s="8"/>
      <c r="R773" s="8"/>
    </row>
    <row r="774" spans="1:256" s="2" customFormat="1" ht="28.5" customHeight="1" x14ac:dyDescent="0.2">
      <c r="A774" s="8"/>
      <c r="B774" s="8"/>
      <c r="C774" s="8"/>
      <c r="D774" s="8"/>
      <c r="E774" s="8"/>
      <c r="F774" s="8"/>
      <c r="G774" s="8"/>
      <c r="H774" s="16"/>
      <c r="I774" s="16"/>
      <c r="J774" s="16"/>
      <c r="K774" s="16"/>
      <c r="L774" s="13"/>
      <c r="N774" s="8"/>
      <c r="O774" s="13"/>
      <c r="P774" s="13"/>
      <c r="Q774" s="8"/>
      <c r="R774" s="8"/>
    </row>
    <row r="775" spans="1:256" s="2" customFormat="1" ht="28.5" customHeight="1" x14ac:dyDescent="0.2">
      <c r="A775" s="8"/>
      <c r="B775" s="8"/>
      <c r="C775" s="8"/>
      <c r="D775" s="8"/>
      <c r="E775" s="8"/>
      <c r="F775" s="8"/>
      <c r="G775" s="8"/>
      <c r="H775" s="16"/>
      <c r="I775" s="16"/>
      <c r="J775" s="16"/>
      <c r="K775" s="16"/>
      <c r="L775" s="13"/>
      <c r="N775" s="8"/>
      <c r="O775" s="13"/>
      <c r="P775" s="13"/>
      <c r="Q775" s="8"/>
      <c r="R775" s="8"/>
    </row>
    <row r="776" spans="1:256" s="2" customFormat="1" ht="28.5" customHeight="1" x14ac:dyDescent="0.2">
      <c r="A776" s="8"/>
      <c r="B776" s="8"/>
      <c r="C776" s="8"/>
      <c r="D776" s="8"/>
      <c r="E776" s="8"/>
      <c r="F776" s="8"/>
      <c r="G776" s="8"/>
      <c r="H776" s="16"/>
      <c r="I776" s="16"/>
      <c r="J776" s="16"/>
      <c r="K776" s="16"/>
      <c r="L776" s="13"/>
      <c r="N776" s="8"/>
      <c r="O776" s="13"/>
      <c r="P776" s="13"/>
      <c r="Q776" s="8"/>
      <c r="R776" s="8"/>
    </row>
    <row r="777" spans="1:256" s="2" customFormat="1" ht="28.5" customHeight="1" x14ac:dyDescent="0.2">
      <c r="A777" s="8"/>
      <c r="B777" s="8"/>
      <c r="C777" s="8"/>
      <c r="D777" s="8"/>
      <c r="E777" s="8"/>
      <c r="F777" s="8"/>
      <c r="G777" s="8"/>
      <c r="H777" s="16"/>
      <c r="I777" s="16"/>
      <c r="J777" s="16"/>
      <c r="K777" s="16"/>
      <c r="L777" s="13"/>
      <c r="N777" s="8"/>
      <c r="O777" s="13"/>
      <c r="P777" s="13"/>
      <c r="Q777" s="8"/>
      <c r="R777" s="8"/>
    </row>
    <row r="778" spans="1:256" s="62" customFormat="1" ht="12.75" x14ac:dyDescent="0.2">
      <c r="A778" s="8"/>
      <c r="B778" s="8"/>
      <c r="C778" s="8"/>
      <c r="D778" s="8"/>
      <c r="E778" s="8"/>
      <c r="F778" s="8"/>
      <c r="G778" s="8"/>
      <c r="H778" s="16"/>
      <c r="I778" s="16"/>
      <c r="J778" s="16"/>
      <c r="K778" s="16"/>
      <c r="L778" s="13"/>
      <c r="N778" s="8"/>
      <c r="O778" s="13"/>
      <c r="P778" s="13"/>
      <c r="Q778" s="8"/>
      <c r="R778" s="8"/>
    </row>
    <row r="779" spans="1:256" s="62" customFormat="1" ht="12.75" x14ac:dyDescent="0.2">
      <c r="A779" s="8"/>
      <c r="B779" s="8"/>
      <c r="C779" s="8"/>
      <c r="D779" s="8"/>
      <c r="E779" s="8"/>
      <c r="F779" s="8"/>
      <c r="G779" s="8"/>
      <c r="H779" s="16"/>
      <c r="I779" s="16"/>
      <c r="J779" s="16"/>
      <c r="K779" s="16"/>
      <c r="L779" s="13"/>
      <c r="N779" s="8"/>
      <c r="O779" s="13"/>
      <c r="P779" s="13"/>
      <c r="Q779" s="8"/>
      <c r="R779" s="8"/>
    </row>
    <row r="780" spans="1:256" s="62" customFormat="1" ht="12.75" x14ac:dyDescent="0.2">
      <c r="A780" s="8"/>
      <c r="B780" s="8"/>
      <c r="C780" s="8"/>
      <c r="D780" s="8"/>
      <c r="E780" s="8"/>
      <c r="F780" s="8"/>
      <c r="G780" s="8"/>
      <c r="H780" s="16"/>
      <c r="I780" s="16"/>
      <c r="J780" s="16"/>
      <c r="K780" s="16"/>
      <c r="L780" s="13"/>
      <c r="N780" s="8"/>
      <c r="O780" s="13"/>
      <c r="P780" s="13"/>
      <c r="Q780" s="8"/>
      <c r="R780" s="8"/>
    </row>
    <row r="781" spans="1:256" s="2" customFormat="1" ht="28.5" customHeight="1" x14ac:dyDescent="0.2">
      <c r="A781" s="8"/>
      <c r="B781" s="8"/>
      <c r="C781" s="8"/>
      <c r="D781" s="8"/>
      <c r="E781" s="8"/>
      <c r="F781" s="8"/>
      <c r="G781" s="8"/>
      <c r="H781" s="16"/>
      <c r="I781" s="16"/>
      <c r="J781" s="16"/>
      <c r="K781" s="16"/>
      <c r="L781" s="13"/>
      <c r="N781" s="8"/>
      <c r="O781" s="13"/>
      <c r="P781" s="13"/>
      <c r="Q781" s="8"/>
      <c r="R781" s="8"/>
    </row>
    <row r="782" spans="1:256" s="2" customFormat="1" ht="28.5" customHeight="1" x14ac:dyDescent="0.2">
      <c r="A782" s="8"/>
      <c r="B782" s="8"/>
      <c r="C782" s="8"/>
      <c r="D782" s="8"/>
      <c r="E782" s="8"/>
      <c r="F782" s="8"/>
      <c r="G782" s="8"/>
      <c r="H782" s="16"/>
      <c r="I782" s="16"/>
      <c r="J782" s="16"/>
      <c r="K782" s="16"/>
      <c r="L782" s="13"/>
      <c r="N782" s="8"/>
      <c r="O782" s="13"/>
      <c r="P782" s="13"/>
      <c r="Q782" s="8"/>
      <c r="R782" s="8"/>
    </row>
    <row r="783" spans="1:256" ht="28.5" customHeight="1" x14ac:dyDescent="0.2">
      <c r="A783" s="8"/>
      <c r="B783" s="8"/>
      <c r="C783" s="8"/>
      <c r="D783" s="8"/>
      <c r="E783" s="8"/>
      <c r="F783" s="8"/>
      <c r="G783" s="8"/>
      <c r="H783" s="16"/>
      <c r="I783" s="16"/>
      <c r="J783" s="16"/>
      <c r="K783" s="16"/>
      <c r="L783" s="13"/>
      <c r="M783" s="2"/>
      <c r="N783" s="8"/>
      <c r="P783" s="13"/>
      <c r="Q783" s="8"/>
      <c r="R783" s="8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customFormat="1" ht="28.5" customHeight="1" x14ac:dyDescent="0.2">
      <c r="A784" s="8"/>
      <c r="B784" s="8"/>
      <c r="C784" s="8"/>
      <c r="D784" s="8"/>
      <c r="E784" s="8"/>
      <c r="F784" s="8"/>
      <c r="G784" s="8"/>
      <c r="H784" s="16"/>
      <c r="I784" s="16"/>
      <c r="J784" s="16"/>
      <c r="K784" s="16"/>
      <c r="L784" s="13"/>
      <c r="M784" s="2"/>
      <c r="N784" s="8"/>
      <c r="O784" s="13"/>
      <c r="P784" s="13"/>
      <c r="Q784" s="8"/>
      <c r="R784" s="8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customFormat="1" ht="28.5" customHeight="1" x14ac:dyDescent="0.2">
      <c r="A785" s="8"/>
      <c r="B785" s="8"/>
      <c r="C785" s="8"/>
      <c r="D785" s="8"/>
      <c r="E785" s="8"/>
      <c r="F785" s="8"/>
      <c r="G785" s="8"/>
      <c r="H785" s="16"/>
      <c r="I785" s="16"/>
      <c r="J785" s="16"/>
      <c r="K785" s="16"/>
      <c r="L785" s="13"/>
      <c r="M785" s="2"/>
      <c r="N785" s="8"/>
      <c r="O785" s="13"/>
      <c r="P785" s="13"/>
      <c r="Q785" s="8"/>
      <c r="R785" s="8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customFormat="1" ht="28.5" customHeight="1" x14ac:dyDescent="0.2">
      <c r="A786" s="8"/>
      <c r="B786" s="8"/>
      <c r="C786" s="8"/>
      <c r="D786" s="8"/>
      <c r="E786" s="8"/>
      <c r="F786" s="8"/>
      <c r="G786" s="8"/>
      <c r="H786" s="16"/>
      <c r="I786" s="16"/>
      <c r="J786" s="16"/>
      <c r="K786" s="16"/>
      <c r="L786" s="13"/>
      <c r="M786" s="2"/>
      <c r="N786" s="8"/>
      <c r="O786" s="13"/>
      <c r="P786" s="13"/>
      <c r="Q786" s="8"/>
      <c r="R786" s="8"/>
      <c r="S786" s="2"/>
      <c r="T786" s="2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  <c r="AV786" s="125"/>
      <c r="AW786" s="125"/>
      <c r="AX786" s="125"/>
      <c r="AY786" s="125"/>
      <c r="AZ786" s="125"/>
      <c r="BA786" s="125"/>
      <c r="BB786" s="125"/>
      <c r="BC786" s="125"/>
      <c r="BD786" s="125"/>
      <c r="BE786" s="125"/>
      <c r="BF786" s="125"/>
      <c r="BG786" s="125"/>
      <c r="BH786" s="125"/>
      <c r="BI786" s="125"/>
      <c r="BJ786" s="125"/>
      <c r="BK786" s="125"/>
      <c r="BL786" s="125"/>
      <c r="BM786" s="125"/>
      <c r="BN786" s="125"/>
      <c r="BO786" s="125"/>
      <c r="BP786" s="125"/>
      <c r="BQ786" s="125"/>
      <c r="BR786" s="125"/>
      <c r="BS786" s="125"/>
      <c r="BT786" s="125"/>
      <c r="BU786" s="125"/>
      <c r="BV786" s="125"/>
      <c r="BW786" s="125"/>
      <c r="BX786" s="125"/>
      <c r="BY786" s="125"/>
      <c r="BZ786" s="125"/>
      <c r="CA786" s="125"/>
      <c r="CB786" s="125"/>
      <c r="CC786" s="125"/>
      <c r="CD786" s="125"/>
      <c r="CE786" s="125"/>
      <c r="CF786" s="125"/>
      <c r="CG786" s="125"/>
      <c r="CH786" s="125"/>
      <c r="CI786" s="125"/>
      <c r="CJ786" s="125"/>
      <c r="CK786" s="125"/>
      <c r="CL786" s="125"/>
      <c r="CM786" s="125"/>
      <c r="CN786" s="125"/>
      <c r="CO786" s="125"/>
      <c r="CP786" s="125"/>
      <c r="CQ786" s="125"/>
      <c r="CR786" s="125"/>
      <c r="CS786" s="125"/>
      <c r="CT786" s="125"/>
      <c r="CU786" s="125"/>
      <c r="CV786" s="125"/>
      <c r="CW786" s="125"/>
      <c r="CX786" s="125"/>
      <c r="CY786" s="125"/>
      <c r="CZ786" s="125"/>
      <c r="DA786" s="125"/>
      <c r="DB786" s="125"/>
      <c r="DC786" s="125"/>
      <c r="DD786" s="125"/>
      <c r="DE786" s="125"/>
      <c r="DF786" s="125"/>
      <c r="DG786" s="125"/>
      <c r="DH786" s="125"/>
      <c r="DI786" s="125"/>
      <c r="DJ786" s="125"/>
      <c r="DK786" s="125"/>
      <c r="DL786" s="125"/>
      <c r="DM786" s="125"/>
      <c r="DN786" s="125"/>
      <c r="DO786" s="125"/>
      <c r="DP786" s="125"/>
      <c r="DQ786" s="125"/>
      <c r="DR786" s="125"/>
      <c r="DS786" s="125"/>
      <c r="DT786" s="125"/>
      <c r="DU786" s="125"/>
      <c r="DV786" s="125"/>
      <c r="DW786" s="125"/>
      <c r="DX786" s="125"/>
      <c r="DY786" s="125"/>
      <c r="DZ786" s="125"/>
      <c r="EA786" s="125"/>
      <c r="EB786" s="125"/>
      <c r="EC786" s="125"/>
      <c r="ED786" s="125"/>
      <c r="EE786" s="125"/>
      <c r="EF786" s="125"/>
      <c r="EG786" s="125"/>
      <c r="EH786" s="125"/>
      <c r="EI786" s="125"/>
      <c r="EJ786" s="125"/>
      <c r="EK786" s="125"/>
      <c r="EL786" s="125"/>
      <c r="EM786" s="125"/>
      <c r="EN786" s="125"/>
      <c r="EO786" s="125"/>
      <c r="EP786" s="125"/>
      <c r="EQ786" s="125"/>
      <c r="ER786" s="125"/>
      <c r="ES786" s="125"/>
      <c r="ET786" s="125"/>
      <c r="EU786" s="125"/>
      <c r="EV786" s="125"/>
      <c r="EW786" s="125"/>
      <c r="EX786" s="125"/>
      <c r="EY786" s="125"/>
      <c r="EZ786" s="125"/>
      <c r="FA786" s="125"/>
      <c r="FB786" s="125"/>
      <c r="FC786" s="125"/>
      <c r="FD786" s="125"/>
      <c r="FE786" s="125"/>
      <c r="FF786" s="125"/>
      <c r="FG786" s="125"/>
      <c r="FH786" s="125"/>
      <c r="FI786" s="125"/>
      <c r="FJ786" s="125"/>
      <c r="FK786" s="125"/>
      <c r="FL786" s="125"/>
      <c r="FM786" s="125"/>
      <c r="FN786" s="125"/>
      <c r="FO786" s="125"/>
      <c r="FP786" s="125"/>
      <c r="FQ786" s="125"/>
      <c r="FR786" s="125"/>
      <c r="FS786" s="125"/>
      <c r="FT786" s="125"/>
      <c r="FU786" s="125"/>
      <c r="FV786" s="125"/>
      <c r="FW786" s="125"/>
      <c r="FX786" s="125"/>
      <c r="FY786" s="125"/>
      <c r="FZ786" s="125"/>
      <c r="GA786" s="125"/>
      <c r="GB786" s="125"/>
      <c r="GC786" s="125"/>
      <c r="GD786" s="125"/>
      <c r="GE786" s="125"/>
      <c r="GF786" s="125"/>
      <c r="GG786" s="125"/>
      <c r="GH786" s="125"/>
      <c r="GI786" s="125"/>
      <c r="GJ786" s="125"/>
      <c r="GK786" s="125"/>
      <c r="GL786" s="125"/>
      <c r="GM786" s="125"/>
      <c r="GN786" s="125"/>
      <c r="GO786" s="125"/>
      <c r="GP786" s="125"/>
      <c r="GQ786" s="125"/>
      <c r="GR786" s="125"/>
      <c r="GS786" s="125"/>
      <c r="GT786" s="125"/>
      <c r="GU786" s="125"/>
      <c r="GV786" s="125"/>
      <c r="GW786" s="125"/>
      <c r="GX786" s="125"/>
      <c r="GY786" s="125"/>
      <c r="GZ786" s="125"/>
      <c r="HA786" s="125"/>
      <c r="HB786" s="125"/>
      <c r="HC786" s="125"/>
      <c r="HD786" s="125"/>
      <c r="HE786" s="125"/>
      <c r="HF786" s="125"/>
      <c r="HG786" s="125"/>
      <c r="HH786" s="125"/>
      <c r="HI786" s="125"/>
      <c r="HJ786" s="125"/>
      <c r="HK786" s="125"/>
      <c r="HL786" s="125"/>
      <c r="HM786" s="125"/>
      <c r="HN786" s="125"/>
      <c r="HO786" s="125"/>
      <c r="HP786" s="125"/>
      <c r="HQ786" s="125"/>
      <c r="HR786" s="125"/>
      <c r="HS786" s="125"/>
      <c r="HT786" s="125"/>
      <c r="HU786" s="125"/>
      <c r="HV786" s="125"/>
      <c r="HW786" s="125"/>
      <c r="HX786" s="125"/>
      <c r="HY786" s="125"/>
      <c r="HZ786" s="125"/>
      <c r="IA786" s="125"/>
      <c r="IB786" s="125"/>
      <c r="IC786" s="125"/>
      <c r="ID786" s="125"/>
      <c r="IE786" s="125"/>
      <c r="IF786" s="125"/>
      <c r="IG786" s="125"/>
      <c r="IH786" s="125"/>
      <c r="II786" s="125"/>
      <c r="IJ786" s="125"/>
      <c r="IK786" s="125"/>
      <c r="IL786" s="125"/>
      <c r="IM786" s="125"/>
      <c r="IN786" s="125"/>
      <c r="IO786" s="125"/>
      <c r="IP786" s="125"/>
      <c r="IQ786" s="125"/>
      <c r="IR786" s="125"/>
      <c r="IS786" s="125"/>
      <c r="IT786" s="125"/>
      <c r="IU786" s="125"/>
      <c r="IV786" s="125"/>
    </row>
    <row r="787" spans="1:256" customFormat="1" ht="28.5" customHeight="1" x14ac:dyDescent="0.2">
      <c r="A787" s="8"/>
      <c r="B787" s="8"/>
      <c r="C787" s="8"/>
      <c r="D787" s="8"/>
      <c r="E787" s="8"/>
      <c r="F787" s="8"/>
      <c r="G787" s="8"/>
      <c r="H787" s="16"/>
      <c r="I787" s="16"/>
      <c r="J787" s="16"/>
      <c r="K787" s="16"/>
      <c r="L787" s="13"/>
      <c r="M787" s="40"/>
      <c r="N787" s="8"/>
      <c r="O787" s="13"/>
      <c r="P787" s="13"/>
      <c r="Q787" s="8"/>
      <c r="R787" s="8"/>
      <c r="S787" s="40"/>
      <c r="T787" s="40"/>
      <c r="U787" s="125"/>
      <c r="V787" s="125"/>
      <c r="W787" s="125"/>
      <c r="X787" s="125"/>
      <c r="Y787" s="125"/>
      <c r="Z787" s="125"/>
      <c r="AA787" s="125"/>
      <c r="AB787" s="125"/>
      <c r="AC787" s="125"/>
      <c r="AD787" s="12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  <c r="AV787" s="125"/>
      <c r="AW787" s="125"/>
      <c r="AX787" s="125"/>
      <c r="AY787" s="125"/>
      <c r="AZ787" s="125"/>
      <c r="BA787" s="125"/>
      <c r="BB787" s="125"/>
      <c r="BC787" s="125"/>
      <c r="BD787" s="125"/>
      <c r="BE787" s="125"/>
      <c r="BF787" s="125"/>
      <c r="BG787" s="125"/>
      <c r="BH787" s="125"/>
      <c r="BI787" s="125"/>
      <c r="BJ787" s="125"/>
      <c r="BK787" s="125"/>
      <c r="BL787" s="125"/>
      <c r="BM787" s="125"/>
      <c r="BN787" s="125"/>
      <c r="BO787" s="125"/>
      <c r="BP787" s="125"/>
      <c r="BQ787" s="125"/>
      <c r="BR787" s="125"/>
      <c r="BS787" s="125"/>
      <c r="BT787" s="125"/>
      <c r="BU787" s="125"/>
      <c r="BV787" s="125"/>
      <c r="BW787" s="125"/>
      <c r="BX787" s="125"/>
      <c r="BY787" s="125"/>
      <c r="BZ787" s="125"/>
      <c r="CA787" s="125"/>
      <c r="CB787" s="125"/>
      <c r="CC787" s="125"/>
      <c r="CD787" s="125"/>
      <c r="CE787" s="125"/>
      <c r="CF787" s="125"/>
      <c r="CG787" s="125"/>
      <c r="CH787" s="125"/>
      <c r="CI787" s="125"/>
      <c r="CJ787" s="125"/>
      <c r="CK787" s="125"/>
      <c r="CL787" s="125"/>
      <c r="CM787" s="125"/>
      <c r="CN787" s="125"/>
      <c r="CO787" s="125"/>
      <c r="CP787" s="125"/>
      <c r="CQ787" s="125"/>
      <c r="CR787" s="125"/>
      <c r="CS787" s="125"/>
      <c r="CT787" s="125"/>
      <c r="CU787" s="125"/>
      <c r="CV787" s="125"/>
      <c r="CW787" s="125"/>
      <c r="CX787" s="125"/>
      <c r="CY787" s="125"/>
      <c r="CZ787" s="125"/>
      <c r="DA787" s="125"/>
      <c r="DB787" s="125"/>
      <c r="DC787" s="125"/>
      <c r="DD787" s="125"/>
      <c r="DE787" s="125"/>
      <c r="DF787" s="125"/>
      <c r="DG787" s="125"/>
      <c r="DH787" s="125"/>
      <c r="DI787" s="125"/>
      <c r="DJ787" s="125"/>
      <c r="DK787" s="125"/>
      <c r="DL787" s="125"/>
      <c r="DM787" s="125"/>
      <c r="DN787" s="125"/>
      <c r="DO787" s="125"/>
      <c r="DP787" s="125"/>
      <c r="DQ787" s="125"/>
      <c r="DR787" s="125"/>
      <c r="DS787" s="125"/>
      <c r="DT787" s="125"/>
      <c r="DU787" s="125"/>
      <c r="DV787" s="125"/>
      <c r="DW787" s="125"/>
      <c r="DX787" s="125"/>
      <c r="DY787" s="125"/>
      <c r="DZ787" s="125"/>
      <c r="EA787" s="125"/>
      <c r="EB787" s="125"/>
      <c r="EC787" s="125"/>
      <c r="ED787" s="125"/>
      <c r="EE787" s="125"/>
      <c r="EF787" s="125"/>
      <c r="EG787" s="125"/>
      <c r="EH787" s="125"/>
      <c r="EI787" s="125"/>
      <c r="EJ787" s="125"/>
      <c r="EK787" s="125"/>
      <c r="EL787" s="125"/>
      <c r="EM787" s="125"/>
      <c r="EN787" s="125"/>
      <c r="EO787" s="125"/>
      <c r="EP787" s="125"/>
      <c r="EQ787" s="125"/>
      <c r="ER787" s="125"/>
      <c r="ES787" s="125"/>
      <c r="ET787" s="125"/>
      <c r="EU787" s="125"/>
      <c r="EV787" s="125"/>
      <c r="EW787" s="125"/>
      <c r="EX787" s="125"/>
      <c r="EY787" s="125"/>
      <c r="EZ787" s="125"/>
      <c r="FA787" s="125"/>
      <c r="FB787" s="125"/>
      <c r="FC787" s="125"/>
      <c r="FD787" s="125"/>
      <c r="FE787" s="125"/>
      <c r="FF787" s="125"/>
      <c r="FG787" s="125"/>
      <c r="FH787" s="125"/>
      <c r="FI787" s="125"/>
      <c r="FJ787" s="125"/>
      <c r="FK787" s="125"/>
      <c r="FL787" s="125"/>
      <c r="FM787" s="125"/>
      <c r="FN787" s="125"/>
      <c r="FO787" s="125"/>
      <c r="FP787" s="125"/>
      <c r="FQ787" s="125"/>
      <c r="FR787" s="125"/>
      <c r="FS787" s="125"/>
      <c r="FT787" s="125"/>
      <c r="FU787" s="125"/>
      <c r="FV787" s="125"/>
      <c r="FW787" s="125"/>
      <c r="FX787" s="125"/>
      <c r="FY787" s="125"/>
      <c r="FZ787" s="125"/>
      <c r="GA787" s="125"/>
      <c r="GB787" s="125"/>
      <c r="GC787" s="125"/>
      <c r="GD787" s="125"/>
      <c r="GE787" s="125"/>
      <c r="GF787" s="125"/>
      <c r="GG787" s="125"/>
      <c r="GH787" s="125"/>
      <c r="GI787" s="125"/>
      <c r="GJ787" s="125"/>
      <c r="GK787" s="125"/>
      <c r="GL787" s="125"/>
      <c r="GM787" s="125"/>
      <c r="GN787" s="125"/>
      <c r="GO787" s="125"/>
      <c r="GP787" s="125"/>
      <c r="GQ787" s="125"/>
      <c r="GR787" s="125"/>
      <c r="GS787" s="125"/>
      <c r="GT787" s="125"/>
      <c r="GU787" s="125"/>
      <c r="GV787" s="125"/>
      <c r="GW787" s="125"/>
      <c r="GX787" s="125"/>
      <c r="GY787" s="125"/>
      <c r="GZ787" s="125"/>
      <c r="HA787" s="125"/>
      <c r="HB787" s="125"/>
      <c r="HC787" s="125"/>
      <c r="HD787" s="125"/>
      <c r="HE787" s="125"/>
      <c r="HF787" s="125"/>
      <c r="HG787" s="125"/>
      <c r="HH787" s="125"/>
      <c r="HI787" s="125"/>
      <c r="HJ787" s="125"/>
      <c r="HK787" s="125"/>
      <c r="HL787" s="125"/>
      <c r="HM787" s="125"/>
      <c r="HN787" s="125"/>
      <c r="HO787" s="125"/>
      <c r="HP787" s="125"/>
      <c r="HQ787" s="125"/>
      <c r="HR787" s="125"/>
      <c r="HS787" s="125"/>
      <c r="HT787" s="125"/>
      <c r="HU787" s="125"/>
      <c r="HV787" s="125"/>
      <c r="HW787" s="125"/>
      <c r="HX787" s="125"/>
      <c r="HY787" s="125"/>
      <c r="HZ787" s="125"/>
      <c r="IA787" s="125"/>
      <c r="IB787" s="125"/>
      <c r="IC787" s="125"/>
      <c r="ID787" s="125"/>
      <c r="IE787" s="125"/>
      <c r="IF787" s="125"/>
      <c r="IG787" s="125"/>
      <c r="IH787" s="125"/>
      <c r="II787" s="125"/>
      <c r="IJ787" s="125"/>
      <c r="IK787" s="125"/>
      <c r="IL787" s="125"/>
      <c r="IM787" s="125"/>
      <c r="IN787" s="125"/>
      <c r="IO787" s="125"/>
      <c r="IP787" s="125"/>
      <c r="IQ787" s="125"/>
      <c r="IR787" s="125"/>
      <c r="IS787" s="125"/>
      <c r="IT787" s="125"/>
      <c r="IU787" s="125"/>
      <c r="IV787" s="125"/>
    </row>
    <row r="788" spans="1:256" customFormat="1" ht="28.5" customHeight="1" x14ac:dyDescent="0.2">
      <c r="A788" s="8"/>
      <c r="B788" s="8"/>
      <c r="C788" s="8"/>
      <c r="D788" s="8"/>
      <c r="E788" s="8"/>
      <c r="F788" s="8"/>
      <c r="G788" s="8"/>
      <c r="H788" s="16"/>
      <c r="I788" s="16"/>
      <c r="J788" s="16"/>
      <c r="K788" s="16"/>
      <c r="L788" s="13"/>
      <c r="M788" s="40"/>
      <c r="N788" s="8"/>
      <c r="O788" s="13"/>
      <c r="P788" s="13"/>
      <c r="Q788" s="8"/>
      <c r="R788" s="8"/>
      <c r="S788" s="40"/>
      <c r="T788" s="40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  <c r="AV788" s="125"/>
      <c r="AW788" s="125"/>
      <c r="AX788" s="125"/>
      <c r="AY788" s="125"/>
      <c r="AZ788" s="125"/>
      <c r="BA788" s="125"/>
      <c r="BB788" s="125"/>
      <c r="BC788" s="125"/>
      <c r="BD788" s="125"/>
      <c r="BE788" s="125"/>
      <c r="BF788" s="125"/>
      <c r="BG788" s="125"/>
      <c r="BH788" s="125"/>
      <c r="BI788" s="125"/>
      <c r="BJ788" s="125"/>
      <c r="BK788" s="125"/>
      <c r="BL788" s="125"/>
      <c r="BM788" s="125"/>
      <c r="BN788" s="125"/>
      <c r="BO788" s="125"/>
      <c r="BP788" s="125"/>
      <c r="BQ788" s="125"/>
      <c r="BR788" s="125"/>
      <c r="BS788" s="125"/>
      <c r="BT788" s="125"/>
      <c r="BU788" s="125"/>
      <c r="BV788" s="125"/>
      <c r="BW788" s="125"/>
      <c r="BX788" s="125"/>
      <c r="BY788" s="125"/>
      <c r="BZ788" s="125"/>
      <c r="CA788" s="125"/>
      <c r="CB788" s="125"/>
      <c r="CC788" s="125"/>
      <c r="CD788" s="125"/>
      <c r="CE788" s="125"/>
      <c r="CF788" s="125"/>
      <c r="CG788" s="125"/>
      <c r="CH788" s="125"/>
      <c r="CI788" s="125"/>
      <c r="CJ788" s="125"/>
      <c r="CK788" s="125"/>
      <c r="CL788" s="125"/>
      <c r="CM788" s="125"/>
      <c r="CN788" s="125"/>
      <c r="CO788" s="125"/>
      <c r="CP788" s="125"/>
      <c r="CQ788" s="125"/>
      <c r="CR788" s="125"/>
      <c r="CS788" s="125"/>
      <c r="CT788" s="125"/>
      <c r="CU788" s="125"/>
      <c r="CV788" s="125"/>
      <c r="CW788" s="125"/>
      <c r="CX788" s="125"/>
      <c r="CY788" s="125"/>
      <c r="CZ788" s="125"/>
      <c r="DA788" s="125"/>
      <c r="DB788" s="125"/>
      <c r="DC788" s="125"/>
      <c r="DD788" s="125"/>
      <c r="DE788" s="125"/>
      <c r="DF788" s="125"/>
      <c r="DG788" s="125"/>
      <c r="DH788" s="125"/>
      <c r="DI788" s="125"/>
      <c r="DJ788" s="125"/>
      <c r="DK788" s="125"/>
      <c r="DL788" s="125"/>
      <c r="DM788" s="125"/>
      <c r="DN788" s="125"/>
      <c r="DO788" s="125"/>
      <c r="DP788" s="125"/>
      <c r="DQ788" s="125"/>
      <c r="DR788" s="125"/>
      <c r="DS788" s="125"/>
      <c r="DT788" s="125"/>
      <c r="DU788" s="125"/>
      <c r="DV788" s="125"/>
      <c r="DW788" s="125"/>
      <c r="DX788" s="125"/>
      <c r="DY788" s="125"/>
      <c r="DZ788" s="125"/>
      <c r="EA788" s="125"/>
      <c r="EB788" s="125"/>
      <c r="EC788" s="125"/>
      <c r="ED788" s="125"/>
      <c r="EE788" s="125"/>
      <c r="EF788" s="125"/>
      <c r="EG788" s="125"/>
      <c r="EH788" s="125"/>
      <c r="EI788" s="125"/>
      <c r="EJ788" s="125"/>
      <c r="EK788" s="125"/>
      <c r="EL788" s="125"/>
      <c r="EM788" s="125"/>
      <c r="EN788" s="125"/>
      <c r="EO788" s="125"/>
      <c r="EP788" s="125"/>
      <c r="EQ788" s="125"/>
      <c r="ER788" s="125"/>
      <c r="ES788" s="125"/>
      <c r="ET788" s="125"/>
      <c r="EU788" s="125"/>
      <c r="EV788" s="125"/>
      <c r="EW788" s="125"/>
      <c r="EX788" s="125"/>
      <c r="EY788" s="125"/>
      <c r="EZ788" s="125"/>
      <c r="FA788" s="125"/>
      <c r="FB788" s="125"/>
      <c r="FC788" s="125"/>
      <c r="FD788" s="125"/>
      <c r="FE788" s="125"/>
      <c r="FF788" s="125"/>
      <c r="FG788" s="125"/>
      <c r="FH788" s="125"/>
      <c r="FI788" s="125"/>
      <c r="FJ788" s="125"/>
      <c r="FK788" s="125"/>
      <c r="FL788" s="125"/>
      <c r="FM788" s="125"/>
      <c r="FN788" s="125"/>
      <c r="FO788" s="125"/>
      <c r="FP788" s="125"/>
      <c r="FQ788" s="125"/>
      <c r="FR788" s="125"/>
      <c r="FS788" s="125"/>
      <c r="FT788" s="125"/>
      <c r="FU788" s="125"/>
      <c r="FV788" s="125"/>
      <c r="FW788" s="125"/>
      <c r="FX788" s="125"/>
      <c r="FY788" s="125"/>
      <c r="FZ788" s="125"/>
      <c r="GA788" s="125"/>
      <c r="GB788" s="125"/>
      <c r="GC788" s="125"/>
      <c r="GD788" s="125"/>
      <c r="GE788" s="125"/>
      <c r="GF788" s="125"/>
      <c r="GG788" s="125"/>
      <c r="GH788" s="125"/>
      <c r="GI788" s="125"/>
      <c r="GJ788" s="125"/>
      <c r="GK788" s="125"/>
      <c r="GL788" s="125"/>
      <c r="GM788" s="125"/>
      <c r="GN788" s="125"/>
      <c r="GO788" s="125"/>
      <c r="GP788" s="125"/>
      <c r="GQ788" s="125"/>
      <c r="GR788" s="125"/>
      <c r="GS788" s="125"/>
      <c r="GT788" s="125"/>
      <c r="GU788" s="125"/>
      <c r="GV788" s="125"/>
      <c r="GW788" s="125"/>
      <c r="GX788" s="125"/>
      <c r="GY788" s="125"/>
      <c r="GZ788" s="125"/>
      <c r="HA788" s="125"/>
      <c r="HB788" s="125"/>
      <c r="HC788" s="125"/>
      <c r="HD788" s="125"/>
      <c r="HE788" s="125"/>
      <c r="HF788" s="125"/>
      <c r="HG788" s="125"/>
      <c r="HH788" s="125"/>
      <c r="HI788" s="125"/>
      <c r="HJ788" s="125"/>
      <c r="HK788" s="125"/>
      <c r="HL788" s="125"/>
      <c r="HM788" s="125"/>
      <c r="HN788" s="125"/>
      <c r="HO788" s="125"/>
      <c r="HP788" s="125"/>
      <c r="HQ788" s="125"/>
      <c r="HR788" s="125"/>
      <c r="HS788" s="125"/>
      <c r="HT788" s="125"/>
      <c r="HU788" s="125"/>
      <c r="HV788" s="125"/>
      <c r="HW788" s="125"/>
      <c r="HX788" s="125"/>
      <c r="HY788" s="125"/>
      <c r="HZ788" s="125"/>
      <c r="IA788" s="125"/>
      <c r="IB788" s="125"/>
      <c r="IC788" s="125"/>
      <c r="ID788" s="125"/>
      <c r="IE788" s="125"/>
      <c r="IF788" s="125"/>
      <c r="IG788" s="125"/>
      <c r="IH788" s="125"/>
      <c r="II788" s="125"/>
      <c r="IJ788" s="125"/>
      <c r="IK788" s="125"/>
      <c r="IL788" s="125"/>
      <c r="IM788" s="125"/>
      <c r="IN788" s="125"/>
      <c r="IO788" s="125"/>
      <c r="IP788" s="125"/>
      <c r="IQ788" s="125"/>
      <c r="IR788" s="125"/>
      <c r="IS788" s="125"/>
      <c r="IT788" s="125"/>
      <c r="IU788" s="125"/>
      <c r="IV788" s="125"/>
    </row>
    <row r="789" spans="1:256" customFormat="1" ht="28.5" customHeight="1" x14ac:dyDescent="0.2">
      <c r="A789" s="8"/>
      <c r="B789" s="8"/>
      <c r="C789" s="8"/>
      <c r="D789" s="8"/>
      <c r="E789" s="8"/>
      <c r="F789" s="8"/>
      <c r="G789" s="8"/>
      <c r="H789" s="16"/>
      <c r="I789" s="16"/>
      <c r="J789" s="16"/>
      <c r="K789" s="16"/>
      <c r="L789" s="13"/>
      <c r="M789" s="40"/>
      <c r="N789" s="8"/>
      <c r="O789" s="13"/>
      <c r="P789" s="13"/>
      <c r="Q789" s="8"/>
      <c r="R789" s="8"/>
      <c r="S789" s="40"/>
      <c r="T789" s="40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125"/>
      <c r="BB789" s="125"/>
      <c r="BC789" s="125"/>
      <c r="BD789" s="125"/>
      <c r="BE789" s="125"/>
      <c r="BF789" s="125"/>
      <c r="BG789" s="125"/>
      <c r="BH789" s="125"/>
      <c r="BI789" s="125"/>
      <c r="BJ789" s="125"/>
      <c r="BK789" s="125"/>
      <c r="BL789" s="125"/>
      <c r="BM789" s="125"/>
      <c r="BN789" s="125"/>
      <c r="BO789" s="125"/>
      <c r="BP789" s="125"/>
      <c r="BQ789" s="125"/>
      <c r="BR789" s="125"/>
      <c r="BS789" s="125"/>
      <c r="BT789" s="125"/>
      <c r="BU789" s="125"/>
      <c r="BV789" s="125"/>
      <c r="BW789" s="125"/>
      <c r="BX789" s="125"/>
      <c r="BY789" s="125"/>
      <c r="BZ789" s="125"/>
      <c r="CA789" s="125"/>
      <c r="CB789" s="125"/>
      <c r="CC789" s="125"/>
      <c r="CD789" s="125"/>
      <c r="CE789" s="125"/>
      <c r="CF789" s="125"/>
      <c r="CG789" s="125"/>
      <c r="CH789" s="125"/>
      <c r="CI789" s="125"/>
      <c r="CJ789" s="125"/>
      <c r="CK789" s="125"/>
      <c r="CL789" s="125"/>
      <c r="CM789" s="125"/>
      <c r="CN789" s="125"/>
      <c r="CO789" s="125"/>
      <c r="CP789" s="125"/>
      <c r="CQ789" s="125"/>
      <c r="CR789" s="125"/>
      <c r="CS789" s="125"/>
      <c r="CT789" s="125"/>
      <c r="CU789" s="125"/>
      <c r="CV789" s="125"/>
      <c r="CW789" s="125"/>
      <c r="CX789" s="125"/>
      <c r="CY789" s="125"/>
      <c r="CZ789" s="125"/>
      <c r="DA789" s="125"/>
      <c r="DB789" s="125"/>
      <c r="DC789" s="125"/>
      <c r="DD789" s="125"/>
      <c r="DE789" s="125"/>
      <c r="DF789" s="125"/>
      <c r="DG789" s="125"/>
      <c r="DH789" s="125"/>
      <c r="DI789" s="125"/>
      <c r="DJ789" s="125"/>
      <c r="DK789" s="125"/>
      <c r="DL789" s="125"/>
      <c r="DM789" s="125"/>
      <c r="DN789" s="125"/>
      <c r="DO789" s="125"/>
      <c r="DP789" s="125"/>
      <c r="DQ789" s="125"/>
      <c r="DR789" s="125"/>
      <c r="DS789" s="125"/>
      <c r="DT789" s="125"/>
      <c r="DU789" s="125"/>
      <c r="DV789" s="125"/>
      <c r="DW789" s="125"/>
      <c r="DX789" s="125"/>
      <c r="DY789" s="125"/>
      <c r="DZ789" s="125"/>
      <c r="EA789" s="125"/>
      <c r="EB789" s="125"/>
      <c r="EC789" s="125"/>
      <c r="ED789" s="125"/>
      <c r="EE789" s="125"/>
      <c r="EF789" s="125"/>
      <c r="EG789" s="125"/>
      <c r="EH789" s="125"/>
      <c r="EI789" s="125"/>
      <c r="EJ789" s="125"/>
      <c r="EK789" s="125"/>
      <c r="EL789" s="125"/>
      <c r="EM789" s="125"/>
      <c r="EN789" s="125"/>
      <c r="EO789" s="125"/>
      <c r="EP789" s="125"/>
      <c r="EQ789" s="125"/>
      <c r="ER789" s="125"/>
      <c r="ES789" s="125"/>
      <c r="ET789" s="125"/>
      <c r="EU789" s="125"/>
      <c r="EV789" s="125"/>
      <c r="EW789" s="125"/>
      <c r="EX789" s="125"/>
      <c r="EY789" s="125"/>
      <c r="EZ789" s="125"/>
      <c r="FA789" s="125"/>
      <c r="FB789" s="125"/>
      <c r="FC789" s="125"/>
      <c r="FD789" s="125"/>
      <c r="FE789" s="125"/>
      <c r="FF789" s="125"/>
      <c r="FG789" s="125"/>
      <c r="FH789" s="125"/>
      <c r="FI789" s="125"/>
      <c r="FJ789" s="125"/>
      <c r="FK789" s="125"/>
      <c r="FL789" s="125"/>
      <c r="FM789" s="125"/>
      <c r="FN789" s="125"/>
      <c r="FO789" s="125"/>
      <c r="FP789" s="125"/>
      <c r="FQ789" s="125"/>
      <c r="FR789" s="125"/>
      <c r="FS789" s="125"/>
      <c r="FT789" s="125"/>
      <c r="FU789" s="125"/>
      <c r="FV789" s="125"/>
      <c r="FW789" s="125"/>
      <c r="FX789" s="125"/>
      <c r="FY789" s="125"/>
      <c r="FZ789" s="125"/>
      <c r="GA789" s="125"/>
      <c r="GB789" s="125"/>
      <c r="GC789" s="125"/>
      <c r="GD789" s="125"/>
      <c r="GE789" s="125"/>
      <c r="GF789" s="125"/>
      <c r="GG789" s="125"/>
      <c r="GH789" s="125"/>
      <c r="GI789" s="125"/>
      <c r="GJ789" s="125"/>
      <c r="GK789" s="125"/>
      <c r="GL789" s="125"/>
      <c r="GM789" s="125"/>
      <c r="GN789" s="125"/>
      <c r="GO789" s="125"/>
      <c r="GP789" s="125"/>
      <c r="GQ789" s="125"/>
      <c r="GR789" s="125"/>
      <c r="GS789" s="125"/>
      <c r="GT789" s="125"/>
      <c r="GU789" s="125"/>
      <c r="GV789" s="125"/>
      <c r="GW789" s="125"/>
      <c r="GX789" s="125"/>
      <c r="GY789" s="125"/>
      <c r="GZ789" s="125"/>
      <c r="HA789" s="125"/>
      <c r="HB789" s="125"/>
      <c r="HC789" s="125"/>
      <c r="HD789" s="125"/>
      <c r="HE789" s="125"/>
      <c r="HF789" s="125"/>
      <c r="HG789" s="125"/>
      <c r="HH789" s="125"/>
      <c r="HI789" s="125"/>
      <c r="HJ789" s="125"/>
      <c r="HK789" s="125"/>
      <c r="HL789" s="125"/>
      <c r="HM789" s="125"/>
      <c r="HN789" s="125"/>
      <c r="HO789" s="125"/>
      <c r="HP789" s="125"/>
      <c r="HQ789" s="125"/>
      <c r="HR789" s="125"/>
      <c r="HS789" s="125"/>
      <c r="HT789" s="125"/>
      <c r="HU789" s="125"/>
      <c r="HV789" s="125"/>
      <c r="HW789" s="125"/>
      <c r="HX789" s="125"/>
      <c r="HY789" s="125"/>
      <c r="HZ789" s="125"/>
      <c r="IA789" s="125"/>
      <c r="IB789" s="125"/>
      <c r="IC789" s="125"/>
      <c r="ID789" s="125"/>
      <c r="IE789" s="125"/>
      <c r="IF789" s="125"/>
      <c r="IG789" s="125"/>
      <c r="IH789" s="125"/>
      <c r="II789" s="125"/>
      <c r="IJ789" s="125"/>
      <c r="IK789" s="125"/>
      <c r="IL789" s="125"/>
      <c r="IM789" s="125"/>
      <c r="IN789" s="125"/>
      <c r="IO789" s="125"/>
      <c r="IP789" s="125"/>
      <c r="IQ789" s="125"/>
      <c r="IR789" s="125"/>
      <c r="IS789" s="125"/>
      <c r="IT789" s="125"/>
      <c r="IU789" s="125"/>
      <c r="IV789" s="125"/>
    </row>
    <row r="790" spans="1:256" customFormat="1" ht="28.5" customHeight="1" x14ac:dyDescent="0.2">
      <c r="A790" s="8"/>
      <c r="B790" s="8"/>
      <c r="C790" s="8"/>
      <c r="D790" s="8"/>
      <c r="E790" s="8"/>
      <c r="F790" s="8"/>
      <c r="G790" s="8"/>
      <c r="H790" s="16"/>
      <c r="I790" s="16"/>
      <c r="J790" s="16"/>
      <c r="K790" s="16"/>
      <c r="L790" s="13"/>
      <c r="M790" s="40"/>
      <c r="N790" s="8"/>
      <c r="O790" s="13"/>
      <c r="P790" s="13"/>
      <c r="Q790" s="8"/>
      <c r="R790" s="8"/>
      <c r="S790" s="40"/>
      <c r="T790" s="40"/>
      <c r="U790" s="125"/>
      <c r="V790" s="125"/>
      <c r="W790" s="125"/>
      <c r="X790" s="125"/>
      <c r="Y790" s="125"/>
      <c r="Z790" s="125"/>
      <c r="AA790" s="125"/>
      <c r="AB790" s="125"/>
      <c r="AC790" s="125"/>
      <c r="AD790" s="12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  <c r="AV790" s="125"/>
      <c r="AW790" s="125"/>
      <c r="AX790" s="125"/>
      <c r="AY790" s="125"/>
      <c r="AZ790" s="125"/>
      <c r="BA790" s="125"/>
      <c r="BB790" s="125"/>
      <c r="BC790" s="125"/>
      <c r="BD790" s="125"/>
      <c r="BE790" s="125"/>
      <c r="BF790" s="125"/>
      <c r="BG790" s="125"/>
      <c r="BH790" s="125"/>
      <c r="BI790" s="125"/>
      <c r="BJ790" s="125"/>
      <c r="BK790" s="125"/>
      <c r="BL790" s="125"/>
      <c r="BM790" s="125"/>
      <c r="BN790" s="125"/>
      <c r="BO790" s="125"/>
      <c r="BP790" s="125"/>
      <c r="BQ790" s="125"/>
      <c r="BR790" s="125"/>
      <c r="BS790" s="125"/>
      <c r="BT790" s="125"/>
      <c r="BU790" s="125"/>
      <c r="BV790" s="125"/>
      <c r="BW790" s="125"/>
      <c r="BX790" s="125"/>
      <c r="BY790" s="125"/>
      <c r="BZ790" s="125"/>
      <c r="CA790" s="125"/>
      <c r="CB790" s="125"/>
      <c r="CC790" s="125"/>
      <c r="CD790" s="125"/>
      <c r="CE790" s="125"/>
      <c r="CF790" s="125"/>
      <c r="CG790" s="125"/>
      <c r="CH790" s="125"/>
      <c r="CI790" s="125"/>
      <c r="CJ790" s="125"/>
      <c r="CK790" s="125"/>
      <c r="CL790" s="125"/>
      <c r="CM790" s="125"/>
      <c r="CN790" s="125"/>
      <c r="CO790" s="125"/>
      <c r="CP790" s="125"/>
      <c r="CQ790" s="125"/>
      <c r="CR790" s="125"/>
      <c r="CS790" s="125"/>
      <c r="CT790" s="125"/>
      <c r="CU790" s="125"/>
      <c r="CV790" s="125"/>
      <c r="CW790" s="125"/>
      <c r="CX790" s="125"/>
      <c r="CY790" s="125"/>
      <c r="CZ790" s="125"/>
      <c r="DA790" s="125"/>
      <c r="DB790" s="125"/>
      <c r="DC790" s="125"/>
      <c r="DD790" s="125"/>
      <c r="DE790" s="125"/>
      <c r="DF790" s="125"/>
      <c r="DG790" s="125"/>
      <c r="DH790" s="125"/>
      <c r="DI790" s="125"/>
      <c r="DJ790" s="125"/>
      <c r="DK790" s="125"/>
      <c r="DL790" s="125"/>
      <c r="DM790" s="125"/>
      <c r="DN790" s="125"/>
      <c r="DO790" s="125"/>
      <c r="DP790" s="125"/>
      <c r="DQ790" s="125"/>
      <c r="DR790" s="125"/>
      <c r="DS790" s="125"/>
      <c r="DT790" s="125"/>
      <c r="DU790" s="125"/>
      <c r="DV790" s="125"/>
      <c r="DW790" s="125"/>
      <c r="DX790" s="125"/>
      <c r="DY790" s="125"/>
      <c r="DZ790" s="125"/>
      <c r="EA790" s="125"/>
      <c r="EB790" s="125"/>
      <c r="EC790" s="125"/>
      <c r="ED790" s="125"/>
      <c r="EE790" s="125"/>
      <c r="EF790" s="125"/>
      <c r="EG790" s="125"/>
      <c r="EH790" s="125"/>
      <c r="EI790" s="125"/>
      <c r="EJ790" s="125"/>
      <c r="EK790" s="125"/>
      <c r="EL790" s="125"/>
      <c r="EM790" s="125"/>
      <c r="EN790" s="125"/>
      <c r="EO790" s="125"/>
      <c r="EP790" s="125"/>
      <c r="EQ790" s="125"/>
      <c r="ER790" s="125"/>
      <c r="ES790" s="125"/>
      <c r="ET790" s="125"/>
      <c r="EU790" s="125"/>
      <c r="EV790" s="125"/>
      <c r="EW790" s="125"/>
      <c r="EX790" s="125"/>
      <c r="EY790" s="125"/>
      <c r="EZ790" s="125"/>
      <c r="FA790" s="125"/>
      <c r="FB790" s="125"/>
      <c r="FC790" s="125"/>
      <c r="FD790" s="125"/>
      <c r="FE790" s="125"/>
      <c r="FF790" s="125"/>
      <c r="FG790" s="125"/>
      <c r="FH790" s="125"/>
      <c r="FI790" s="125"/>
      <c r="FJ790" s="125"/>
      <c r="FK790" s="125"/>
      <c r="FL790" s="125"/>
      <c r="FM790" s="125"/>
      <c r="FN790" s="125"/>
      <c r="FO790" s="125"/>
      <c r="FP790" s="125"/>
      <c r="FQ790" s="125"/>
      <c r="FR790" s="125"/>
      <c r="FS790" s="125"/>
      <c r="FT790" s="125"/>
      <c r="FU790" s="125"/>
      <c r="FV790" s="125"/>
      <c r="FW790" s="125"/>
      <c r="FX790" s="125"/>
      <c r="FY790" s="125"/>
      <c r="FZ790" s="125"/>
      <c r="GA790" s="125"/>
      <c r="GB790" s="125"/>
      <c r="GC790" s="125"/>
      <c r="GD790" s="125"/>
      <c r="GE790" s="125"/>
      <c r="GF790" s="125"/>
      <c r="GG790" s="125"/>
      <c r="GH790" s="125"/>
      <c r="GI790" s="125"/>
      <c r="GJ790" s="125"/>
      <c r="GK790" s="125"/>
      <c r="GL790" s="125"/>
      <c r="GM790" s="125"/>
      <c r="GN790" s="125"/>
      <c r="GO790" s="125"/>
      <c r="GP790" s="125"/>
      <c r="GQ790" s="125"/>
      <c r="GR790" s="125"/>
      <c r="GS790" s="125"/>
      <c r="GT790" s="125"/>
      <c r="GU790" s="125"/>
      <c r="GV790" s="125"/>
      <c r="GW790" s="125"/>
      <c r="GX790" s="125"/>
      <c r="GY790" s="125"/>
      <c r="GZ790" s="125"/>
      <c r="HA790" s="125"/>
      <c r="HB790" s="125"/>
      <c r="HC790" s="125"/>
      <c r="HD790" s="125"/>
      <c r="HE790" s="125"/>
      <c r="HF790" s="125"/>
      <c r="HG790" s="125"/>
      <c r="HH790" s="125"/>
      <c r="HI790" s="125"/>
      <c r="HJ790" s="125"/>
      <c r="HK790" s="125"/>
      <c r="HL790" s="125"/>
      <c r="HM790" s="125"/>
      <c r="HN790" s="125"/>
      <c r="HO790" s="125"/>
      <c r="HP790" s="125"/>
      <c r="HQ790" s="125"/>
      <c r="HR790" s="125"/>
      <c r="HS790" s="125"/>
      <c r="HT790" s="125"/>
      <c r="HU790" s="125"/>
      <c r="HV790" s="125"/>
      <c r="HW790" s="125"/>
      <c r="HX790" s="125"/>
      <c r="HY790" s="125"/>
      <c r="HZ790" s="125"/>
      <c r="IA790" s="125"/>
      <c r="IB790" s="125"/>
      <c r="IC790" s="125"/>
      <c r="ID790" s="125"/>
      <c r="IE790" s="125"/>
      <c r="IF790" s="125"/>
      <c r="IG790" s="125"/>
      <c r="IH790" s="125"/>
      <c r="II790" s="125"/>
      <c r="IJ790" s="125"/>
      <c r="IK790" s="125"/>
      <c r="IL790" s="125"/>
      <c r="IM790" s="125"/>
      <c r="IN790" s="125"/>
      <c r="IO790" s="125"/>
      <c r="IP790" s="125"/>
      <c r="IQ790" s="125"/>
      <c r="IR790" s="125"/>
      <c r="IS790" s="125"/>
      <c r="IT790" s="125"/>
      <c r="IU790" s="125"/>
      <c r="IV790" s="125"/>
    </row>
    <row r="791" spans="1:256" customFormat="1" ht="28.5" customHeight="1" x14ac:dyDescent="0.2">
      <c r="A791" s="8"/>
      <c r="B791" s="8"/>
      <c r="C791" s="8"/>
      <c r="D791" s="8"/>
      <c r="E791" s="8"/>
      <c r="F791" s="8"/>
      <c r="G791" s="8"/>
      <c r="H791" s="16"/>
      <c r="I791" s="16"/>
      <c r="J791" s="16"/>
      <c r="K791" s="16"/>
      <c r="L791" s="13"/>
      <c r="M791" s="40"/>
      <c r="N791" s="8"/>
      <c r="O791" s="13"/>
      <c r="P791" s="13"/>
      <c r="Q791" s="8"/>
      <c r="R791" s="8"/>
      <c r="S791" s="40"/>
      <c r="T791" s="40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  <c r="AV791" s="125"/>
      <c r="AW791" s="125"/>
      <c r="AX791" s="125"/>
      <c r="AY791" s="125"/>
      <c r="AZ791" s="125"/>
      <c r="BA791" s="125"/>
      <c r="BB791" s="125"/>
      <c r="BC791" s="125"/>
      <c r="BD791" s="125"/>
      <c r="BE791" s="125"/>
      <c r="BF791" s="125"/>
      <c r="BG791" s="125"/>
      <c r="BH791" s="125"/>
      <c r="BI791" s="125"/>
      <c r="BJ791" s="125"/>
      <c r="BK791" s="125"/>
      <c r="BL791" s="125"/>
      <c r="BM791" s="125"/>
      <c r="BN791" s="125"/>
      <c r="BO791" s="125"/>
      <c r="BP791" s="125"/>
      <c r="BQ791" s="125"/>
      <c r="BR791" s="125"/>
      <c r="BS791" s="125"/>
      <c r="BT791" s="125"/>
      <c r="BU791" s="125"/>
      <c r="BV791" s="125"/>
      <c r="BW791" s="125"/>
      <c r="BX791" s="125"/>
      <c r="BY791" s="125"/>
      <c r="BZ791" s="125"/>
      <c r="CA791" s="125"/>
      <c r="CB791" s="125"/>
      <c r="CC791" s="125"/>
      <c r="CD791" s="125"/>
      <c r="CE791" s="125"/>
      <c r="CF791" s="125"/>
      <c r="CG791" s="125"/>
      <c r="CH791" s="125"/>
      <c r="CI791" s="125"/>
      <c r="CJ791" s="125"/>
      <c r="CK791" s="125"/>
      <c r="CL791" s="125"/>
      <c r="CM791" s="125"/>
      <c r="CN791" s="125"/>
      <c r="CO791" s="125"/>
      <c r="CP791" s="125"/>
      <c r="CQ791" s="125"/>
      <c r="CR791" s="125"/>
      <c r="CS791" s="125"/>
      <c r="CT791" s="125"/>
      <c r="CU791" s="125"/>
      <c r="CV791" s="125"/>
      <c r="CW791" s="125"/>
      <c r="CX791" s="125"/>
      <c r="CY791" s="125"/>
      <c r="CZ791" s="125"/>
      <c r="DA791" s="125"/>
      <c r="DB791" s="125"/>
      <c r="DC791" s="125"/>
      <c r="DD791" s="125"/>
      <c r="DE791" s="125"/>
      <c r="DF791" s="125"/>
      <c r="DG791" s="125"/>
      <c r="DH791" s="125"/>
      <c r="DI791" s="125"/>
      <c r="DJ791" s="125"/>
      <c r="DK791" s="125"/>
      <c r="DL791" s="125"/>
      <c r="DM791" s="125"/>
      <c r="DN791" s="125"/>
      <c r="DO791" s="125"/>
      <c r="DP791" s="125"/>
      <c r="DQ791" s="125"/>
      <c r="DR791" s="125"/>
      <c r="DS791" s="125"/>
      <c r="DT791" s="125"/>
      <c r="DU791" s="125"/>
      <c r="DV791" s="125"/>
      <c r="DW791" s="125"/>
      <c r="DX791" s="125"/>
      <c r="DY791" s="125"/>
      <c r="DZ791" s="125"/>
      <c r="EA791" s="125"/>
      <c r="EB791" s="125"/>
      <c r="EC791" s="125"/>
      <c r="ED791" s="125"/>
      <c r="EE791" s="125"/>
      <c r="EF791" s="125"/>
      <c r="EG791" s="125"/>
      <c r="EH791" s="125"/>
      <c r="EI791" s="125"/>
      <c r="EJ791" s="125"/>
      <c r="EK791" s="125"/>
      <c r="EL791" s="125"/>
      <c r="EM791" s="125"/>
      <c r="EN791" s="125"/>
      <c r="EO791" s="125"/>
      <c r="EP791" s="125"/>
      <c r="EQ791" s="125"/>
      <c r="ER791" s="125"/>
      <c r="ES791" s="125"/>
      <c r="ET791" s="125"/>
      <c r="EU791" s="125"/>
      <c r="EV791" s="125"/>
      <c r="EW791" s="125"/>
      <c r="EX791" s="125"/>
      <c r="EY791" s="125"/>
      <c r="EZ791" s="125"/>
      <c r="FA791" s="125"/>
      <c r="FB791" s="125"/>
      <c r="FC791" s="125"/>
      <c r="FD791" s="125"/>
      <c r="FE791" s="125"/>
      <c r="FF791" s="125"/>
      <c r="FG791" s="125"/>
      <c r="FH791" s="125"/>
      <c r="FI791" s="125"/>
      <c r="FJ791" s="125"/>
      <c r="FK791" s="125"/>
      <c r="FL791" s="125"/>
      <c r="FM791" s="125"/>
      <c r="FN791" s="125"/>
      <c r="FO791" s="125"/>
      <c r="FP791" s="125"/>
      <c r="FQ791" s="125"/>
      <c r="FR791" s="125"/>
      <c r="FS791" s="125"/>
      <c r="FT791" s="125"/>
      <c r="FU791" s="125"/>
      <c r="FV791" s="125"/>
      <c r="FW791" s="125"/>
      <c r="FX791" s="125"/>
      <c r="FY791" s="125"/>
      <c r="FZ791" s="125"/>
      <c r="GA791" s="125"/>
      <c r="GB791" s="125"/>
      <c r="GC791" s="125"/>
      <c r="GD791" s="125"/>
      <c r="GE791" s="125"/>
      <c r="GF791" s="125"/>
      <c r="GG791" s="125"/>
      <c r="GH791" s="125"/>
      <c r="GI791" s="125"/>
      <c r="GJ791" s="125"/>
      <c r="GK791" s="125"/>
      <c r="GL791" s="125"/>
      <c r="GM791" s="125"/>
      <c r="GN791" s="125"/>
      <c r="GO791" s="125"/>
      <c r="GP791" s="125"/>
      <c r="GQ791" s="125"/>
      <c r="GR791" s="125"/>
      <c r="GS791" s="125"/>
      <c r="GT791" s="125"/>
      <c r="GU791" s="125"/>
      <c r="GV791" s="125"/>
      <c r="GW791" s="125"/>
      <c r="GX791" s="125"/>
      <c r="GY791" s="125"/>
      <c r="GZ791" s="125"/>
      <c r="HA791" s="125"/>
      <c r="HB791" s="125"/>
      <c r="HC791" s="125"/>
      <c r="HD791" s="125"/>
      <c r="HE791" s="125"/>
      <c r="HF791" s="125"/>
      <c r="HG791" s="125"/>
      <c r="HH791" s="125"/>
      <c r="HI791" s="125"/>
      <c r="HJ791" s="125"/>
      <c r="HK791" s="125"/>
      <c r="HL791" s="125"/>
      <c r="HM791" s="125"/>
      <c r="HN791" s="125"/>
      <c r="HO791" s="125"/>
      <c r="HP791" s="125"/>
      <c r="HQ791" s="125"/>
      <c r="HR791" s="125"/>
      <c r="HS791" s="125"/>
      <c r="HT791" s="125"/>
      <c r="HU791" s="125"/>
      <c r="HV791" s="125"/>
      <c r="HW791" s="125"/>
      <c r="HX791" s="125"/>
      <c r="HY791" s="125"/>
      <c r="HZ791" s="125"/>
      <c r="IA791" s="125"/>
      <c r="IB791" s="125"/>
      <c r="IC791" s="125"/>
      <c r="ID791" s="125"/>
      <c r="IE791" s="125"/>
      <c r="IF791" s="125"/>
      <c r="IG791" s="125"/>
      <c r="IH791" s="125"/>
      <c r="II791" s="125"/>
      <c r="IJ791" s="125"/>
      <c r="IK791" s="125"/>
      <c r="IL791" s="125"/>
      <c r="IM791" s="125"/>
      <c r="IN791" s="125"/>
      <c r="IO791" s="125"/>
      <c r="IP791" s="125"/>
      <c r="IQ791" s="125"/>
      <c r="IR791" s="125"/>
      <c r="IS791" s="125"/>
      <c r="IT791" s="125"/>
      <c r="IU791" s="125"/>
      <c r="IV791" s="125"/>
    </row>
    <row r="792" spans="1:256" customFormat="1" ht="28.5" customHeight="1" x14ac:dyDescent="0.2">
      <c r="A792" s="8"/>
      <c r="B792" s="8"/>
      <c r="C792" s="8"/>
      <c r="D792" s="8"/>
      <c r="E792" s="8"/>
      <c r="F792" s="8"/>
      <c r="G792" s="8"/>
      <c r="H792" s="16"/>
      <c r="I792" s="16"/>
      <c r="J792" s="16"/>
      <c r="K792" s="16"/>
      <c r="L792" s="13"/>
      <c r="M792" s="40"/>
      <c r="N792" s="8"/>
      <c r="O792" s="13"/>
      <c r="P792" s="13"/>
      <c r="Q792" s="8"/>
      <c r="R792" s="8"/>
      <c r="S792" s="40"/>
      <c r="T792" s="40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  <c r="AV792" s="125"/>
      <c r="AW792" s="125"/>
      <c r="AX792" s="125"/>
      <c r="AY792" s="125"/>
      <c r="AZ792" s="125"/>
      <c r="BA792" s="125"/>
      <c r="BB792" s="125"/>
      <c r="BC792" s="125"/>
      <c r="BD792" s="125"/>
      <c r="BE792" s="125"/>
      <c r="BF792" s="125"/>
      <c r="BG792" s="125"/>
      <c r="BH792" s="125"/>
      <c r="BI792" s="125"/>
      <c r="BJ792" s="125"/>
      <c r="BK792" s="125"/>
      <c r="BL792" s="125"/>
      <c r="BM792" s="125"/>
      <c r="BN792" s="125"/>
      <c r="BO792" s="125"/>
      <c r="BP792" s="125"/>
      <c r="BQ792" s="125"/>
      <c r="BR792" s="125"/>
      <c r="BS792" s="125"/>
      <c r="BT792" s="125"/>
      <c r="BU792" s="125"/>
      <c r="BV792" s="125"/>
      <c r="BW792" s="125"/>
      <c r="BX792" s="125"/>
      <c r="BY792" s="125"/>
      <c r="BZ792" s="125"/>
      <c r="CA792" s="125"/>
      <c r="CB792" s="125"/>
      <c r="CC792" s="125"/>
      <c r="CD792" s="125"/>
      <c r="CE792" s="125"/>
      <c r="CF792" s="125"/>
      <c r="CG792" s="125"/>
      <c r="CH792" s="125"/>
      <c r="CI792" s="125"/>
      <c r="CJ792" s="125"/>
      <c r="CK792" s="125"/>
      <c r="CL792" s="125"/>
      <c r="CM792" s="125"/>
      <c r="CN792" s="125"/>
      <c r="CO792" s="125"/>
      <c r="CP792" s="125"/>
      <c r="CQ792" s="125"/>
      <c r="CR792" s="125"/>
      <c r="CS792" s="125"/>
      <c r="CT792" s="125"/>
      <c r="CU792" s="125"/>
      <c r="CV792" s="125"/>
      <c r="CW792" s="125"/>
      <c r="CX792" s="125"/>
      <c r="CY792" s="125"/>
      <c r="CZ792" s="125"/>
      <c r="DA792" s="125"/>
      <c r="DB792" s="125"/>
      <c r="DC792" s="125"/>
      <c r="DD792" s="125"/>
      <c r="DE792" s="125"/>
      <c r="DF792" s="125"/>
      <c r="DG792" s="125"/>
      <c r="DH792" s="125"/>
      <c r="DI792" s="125"/>
      <c r="DJ792" s="125"/>
      <c r="DK792" s="125"/>
      <c r="DL792" s="125"/>
      <c r="DM792" s="125"/>
      <c r="DN792" s="125"/>
      <c r="DO792" s="125"/>
      <c r="DP792" s="125"/>
      <c r="DQ792" s="125"/>
      <c r="DR792" s="125"/>
      <c r="DS792" s="125"/>
      <c r="DT792" s="125"/>
      <c r="DU792" s="125"/>
      <c r="DV792" s="125"/>
      <c r="DW792" s="125"/>
      <c r="DX792" s="125"/>
      <c r="DY792" s="125"/>
      <c r="DZ792" s="125"/>
      <c r="EA792" s="125"/>
      <c r="EB792" s="125"/>
      <c r="EC792" s="125"/>
      <c r="ED792" s="125"/>
      <c r="EE792" s="125"/>
      <c r="EF792" s="125"/>
      <c r="EG792" s="125"/>
      <c r="EH792" s="125"/>
      <c r="EI792" s="125"/>
      <c r="EJ792" s="125"/>
      <c r="EK792" s="125"/>
      <c r="EL792" s="125"/>
      <c r="EM792" s="125"/>
      <c r="EN792" s="125"/>
      <c r="EO792" s="125"/>
      <c r="EP792" s="125"/>
      <c r="EQ792" s="125"/>
      <c r="ER792" s="125"/>
      <c r="ES792" s="125"/>
      <c r="ET792" s="125"/>
      <c r="EU792" s="125"/>
      <c r="EV792" s="125"/>
      <c r="EW792" s="125"/>
      <c r="EX792" s="125"/>
      <c r="EY792" s="125"/>
      <c r="EZ792" s="125"/>
      <c r="FA792" s="125"/>
      <c r="FB792" s="125"/>
      <c r="FC792" s="125"/>
      <c r="FD792" s="125"/>
      <c r="FE792" s="125"/>
      <c r="FF792" s="125"/>
      <c r="FG792" s="125"/>
      <c r="FH792" s="125"/>
      <c r="FI792" s="125"/>
      <c r="FJ792" s="125"/>
      <c r="FK792" s="125"/>
      <c r="FL792" s="125"/>
      <c r="FM792" s="125"/>
      <c r="FN792" s="125"/>
      <c r="FO792" s="125"/>
      <c r="FP792" s="125"/>
      <c r="FQ792" s="125"/>
      <c r="FR792" s="125"/>
      <c r="FS792" s="125"/>
      <c r="FT792" s="125"/>
      <c r="FU792" s="125"/>
      <c r="FV792" s="125"/>
      <c r="FW792" s="125"/>
      <c r="FX792" s="125"/>
      <c r="FY792" s="125"/>
      <c r="FZ792" s="125"/>
      <c r="GA792" s="125"/>
      <c r="GB792" s="125"/>
      <c r="GC792" s="125"/>
      <c r="GD792" s="125"/>
      <c r="GE792" s="125"/>
      <c r="GF792" s="125"/>
      <c r="GG792" s="125"/>
      <c r="GH792" s="125"/>
      <c r="GI792" s="125"/>
      <c r="GJ792" s="125"/>
      <c r="GK792" s="125"/>
      <c r="GL792" s="125"/>
      <c r="GM792" s="125"/>
      <c r="GN792" s="125"/>
      <c r="GO792" s="125"/>
      <c r="GP792" s="125"/>
      <c r="GQ792" s="125"/>
      <c r="GR792" s="125"/>
      <c r="GS792" s="125"/>
      <c r="GT792" s="125"/>
      <c r="GU792" s="125"/>
      <c r="GV792" s="125"/>
      <c r="GW792" s="125"/>
      <c r="GX792" s="125"/>
      <c r="GY792" s="125"/>
      <c r="GZ792" s="125"/>
      <c r="HA792" s="125"/>
      <c r="HB792" s="125"/>
      <c r="HC792" s="125"/>
      <c r="HD792" s="125"/>
      <c r="HE792" s="125"/>
      <c r="HF792" s="125"/>
      <c r="HG792" s="125"/>
      <c r="HH792" s="125"/>
      <c r="HI792" s="125"/>
      <c r="HJ792" s="125"/>
      <c r="HK792" s="125"/>
      <c r="HL792" s="125"/>
      <c r="HM792" s="125"/>
      <c r="HN792" s="125"/>
      <c r="HO792" s="125"/>
      <c r="HP792" s="125"/>
      <c r="HQ792" s="125"/>
      <c r="HR792" s="125"/>
      <c r="HS792" s="125"/>
      <c r="HT792" s="125"/>
      <c r="HU792" s="125"/>
      <c r="HV792" s="125"/>
      <c r="HW792" s="125"/>
      <c r="HX792" s="125"/>
      <c r="HY792" s="125"/>
      <c r="HZ792" s="125"/>
      <c r="IA792" s="125"/>
      <c r="IB792" s="125"/>
      <c r="IC792" s="125"/>
      <c r="ID792" s="125"/>
      <c r="IE792" s="125"/>
      <c r="IF792" s="125"/>
      <c r="IG792" s="125"/>
      <c r="IH792" s="125"/>
      <c r="II792" s="125"/>
      <c r="IJ792" s="125"/>
      <c r="IK792" s="125"/>
      <c r="IL792" s="125"/>
      <c r="IM792" s="125"/>
      <c r="IN792" s="125"/>
      <c r="IO792" s="125"/>
      <c r="IP792" s="125"/>
      <c r="IQ792" s="125"/>
      <c r="IR792" s="125"/>
      <c r="IS792" s="125"/>
      <c r="IT792" s="125"/>
      <c r="IU792" s="125"/>
      <c r="IV792" s="125"/>
    </row>
    <row r="793" spans="1:256" customFormat="1" ht="28.5" customHeight="1" x14ac:dyDescent="0.2">
      <c r="A793" s="8"/>
      <c r="B793" s="8"/>
      <c r="C793" s="8"/>
      <c r="D793" s="8"/>
      <c r="E793" s="8"/>
      <c r="F793" s="8"/>
      <c r="G793" s="8"/>
      <c r="H793" s="16"/>
      <c r="I793" s="16"/>
      <c r="J793" s="16"/>
      <c r="K793" s="16"/>
      <c r="L793" s="13"/>
      <c r="M793" s="40"/>
      <c r="N793" s="8"/>
      <c r="O793" s="13"/>
      <c r="P793" s="13"/>
      <c r="Q793" s="8"/>
      <c r="R793" s="8"/>
      <c r="S793" s="40"/>
      <c r="T793" s="40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125"/>
      <c r="BB793" s="125"/>
      <c r="BC793" s="125"/>
      <c r="BD793" s="125"/>
      <c r="BE793" s="125"/>
      <c r="BF793" s="125"/>
      <c r="BG793" s="125"/>
      <c r="BH793" s="125"/>
      <c r="BI793" s="125"/>
      <c r="BJ793" s="125"/>
      <c r="BK793" s="125"/>
      <c r="BL793" s="125"/>
      <c r="BM793" s="125"/>
      <c r="BN793" s="125"/>
      <c r="BO793" s="125"/>
      <c r="BP793" s="125"/>
      <c r="BQ793" s="125"/>
      <c r="BR793" s="125"/>
      <c r="BS793" s="125"/>
      <c r="BT793" s="125"/>
      <c r="BU793" s="125"/>
      <c r="BV793" s="125"/>
      <c r="BW793" s="125"/>
      <c r="BX793" s="125"/>
      <c r="BY793" s="125"/>
      <c r="BZ793" s="125"/>
      <c r="CA793" s="125"/>
      <c r="CB793" s="125"/>
      <c r="CC793" s="125"/>
      <c r="CD793" s="125"/>
      <c r="CE793" s="125"/>
      <c r="CF793" s="125"/>
      <c r="CG793" s="125"/>
      <c r="CH793" s="125"/>
      <c r="CI793" s="125"/>
      <c r="CJ793" s="125"/>
      <c r="CK793" s="125"/>
      <c r="CL793" s="125"/>
      <c r="CM793" s="125"/>
      <c r="CN793" s="125"/>
      <c r="CO793" s="125"/>
      <c r="CP793" s="125"/>
      <c r="CQ793" s="125"/>
      <c r="CR793" s="125"/>
      <c r="CS793" s="125"/>
      <c r="CT793" s="125"/>
      <c r="CU793" s="125"/>
      <c r="CV793" s="125"/>
      <c r="CW793" s="125"/>
      <c r="CX793" s="125"/>
      <c r="CY793" s="125"/>
      <c r="CZ793" s="125"/>
      <c r="DA793" s="125"/>
      <c r="DB793" s="125"/>
      <c r="DC793" s="125"/>
      <c r="DD793" s="125"/>
      <c r="DE793" s="125"/>
      <c r="DF793" s="125"/>
      <c r="DG793" s="125"/>
      <c r="DH793" s="125"/>
      <c r="DI793" s="125"/>
      <c r="DJ793" s="125"/>
      <c r="DK793" s="125"/>
      <c r="DL793" s="125"/>
      <c r="DM793" s="125"/>
      <c r="DN793" s="125"/>
      <c r="DO793" s="125"/>
      <c r="DP793" s="125"/>
      <c r="DQ793" s="125"/>
      <c r="DR793" s="125"/>
      <c r="DS793" s="125"/>
      <c r="DT793" s="125"/>
      <c r="DU793" s="125"/>
      <c r="DV793" s="125"/>
      <c r="DW793" s="125"/>
      <c r="DX793" s="125"/>
      <c r="DY793" s="125"/>
      <c r="DZ793" s="125"/>
      <c r="EA793" s="125"/>
      <c r="EB793" s="125"/>
      <c r="EC793" s="125"/>
      <c r="ED793" s="125"/>
      <c r="EE793" s="125"/>
      <c r="EF793" s="125"/>
      <c r="EG793" s="125"/>
      <c r="EH793" s="125"/>
      <c r="EI793" s="125"/>
      <c r="EJ793" s="125"/>
      <c r="EK793" s="125"/>
      <c r="EL793" s="125"/>
      <c r="EM793" s="125"/>
      <c r="EN793" s="125"/>
      <c r="EO793" s="125"/>
      <c r="EP793" s="125"/>
      <c r="EQ793" s="125"/>
      <c r="ER793" s="125"/>
      <c r="ES793" s="125"/>
      <c r="ET793" s="125"/>
      <c r="EU793" s="125"/>
      <c r="EV793" s="125"/>
      <c r="EW793" s="125"/>
      <c r="EX793" s="125"/>
      <c r="EY793" s="125"/>
      <c r="EZ793" s="125"/>
      <c r="FA793" s="125"/>
      <c r="FB793" s="125"/>
      <c r="FC793" s="125"/>
      <c r="FD793" s="125"/>
      <c r="FE793" s="125"/>
      <c r="FF793" s="125"/>
      <c r="FG793" s="125"/>
      <c r="FH793" s="125"/>
      <c r="FI793" s="125"/>
      <c r="FJ793" s="125"/>
      <c r="FK793" s="125"/>
      <c r="FL793" s="125"/>
      <c r="FM793" s="125"/>
      <c r="FN793" s="125"/>
      <c r="FO793" s="125"/>
      <c r="FP793" s="125"/>
      <c r="FQ793" s="125"/>
      <c r="FR793" s="125"/>
      <c r="FS793" s="125"/>
      <c r="FT793" s="125"/>
      <c r="FU793" s="125"/>
      <c r="FV793" s="125"/>
      <c r="FW793" s="125"/>
      <c r="FX793" s="125"/>
      <c r="FY793" s="125"/>
      <c r="FZ793" s="125"/>
      <c r="GA793" s="125"/>
      <c r="GB793" s="125"/>
      <c r="GC793" s="125"/>
      <c r="GD793" s="125"/>
      <c r="GE793" s="125"/>
      <c r="GF793" s="125"/>
      <c r="GG793" s="125"/>
      <c r="GH793" s="125"/>
      <c r="GI793" s="125"/>
      <c r="GJ793" s="125"/>
      <c r="GK793" s="125"/>
      <c r="GL793" s="125"/>
      <c r="GM793" s="125"/>
      <c r="GN793" s="125"/>
      <c r="GO793" s="125"/>
      <c r="GP793" s="125"/>
      <c r="GQ793" s="125"/>
      <c r="GR793" s="125"/>
      <c r="GS793" s="125"/>
      <c r="GT793" s="125"/>
      <c r="GU793" s="125"/>
      <c r="GV793" s="125"/>
      <c r="GW793" s="125"/>
      <c r="GX793" s="125"/>
      <c r="GY793" s="125"/>
      <c r="GZ793" s="125"/>
      <c r="HA793" s="125"/>
      <c r="HB793" s="125"/>
      <c r="HC793" s="125"/>
      <c r="HD793" s="125"/>
      <c r="HE793" s="125"/>
      <c r="HF793" s="125"/>
      <c r="HG793" s="125"/>
      <c r="HH793" s="125"/>
      <c r="HI793" s="125"/>
      <c r="HJ793" s="125"/>
      <c r="HK793" s="125"/>
      <c r="HL793" s="125"/>
      <c r="HM793" s="125"/>
      <c r="HN793" s="125"/>
      <c r="HO793" s="125"/>
      <c r="HP793" s="125"/>
      <c r="HQ793" s="125"/>
      <c r="HR793" s="125"/>
      <c r="HS793" s="125"/>
      <c r="HT793" s="125"/>
      <c r="HU793" s="125"/>
      <c r="HV793" s="125"/>
      <c r="HW793" s="125"/>
      <c r="HX793" s="125"/>
      <c r="HY793" s="125"/>
      <c r="HZ793" s="125"/>
      <c r="IA793" s="125"/>
      <c r="IB793" s="125"/>
      <c r="IC793" s="125"/>
      <c r="ID793" s="125"/>
      <c r="IE793" s="125"/>
      <c r="IF793" s="125"/>
      <c r="IG793" s="125"/>
      <c r="IH793" s="125"/>
      <c r="II793" s="125"/>
      <c r="IJ793" s="125"/>
      <c r="IK793" s="125"/>
      <c r="IL793" s="125"/>
      <c r="IM793" s="125"/>
      <c r="IN793" s="125"/>
      <c r="IO793" s="125"/>
      <c r="IP793" s="125"/>
      <c r="IQ793" s="125"/>
      <c r="IR793" s="125"/>
      <c r="IS793" s="125"/>
      <c r="IT793" s="125"/>
      <c r="IU793" s="125"/>
      <c r="IV793" s="125"/>
    </row>
    <row r="794" spans="1:256" customFormat="1" ht="28.5" customHeight="1" x14ac:dyDescent="0.2">
      <c r="A794" s="8"/>
      <c r="B794" s="8"/>
      <c r="C794" s="8"/>
      <c r="D794" s="8"/>
      <c r="E794" s="8"/>
      <c r="F794" s="8"/>
      <c r="G794" s="8"/>
      <c r="H794" s="16"/>
      <c r="I794" s="16"/>
      <c r="J794" s="16"/>
      <c r="K794" s="16"/>
      <c r="L794" s="13"/>
      <c r="M794" s="40"/>
      <c r="N794" s="8"/>
      <c r="O794" s="13"/>
      <c r="P794" s="13"/>
      <c r="Q794" s="8"/>
      <c r="R794" s="8"/>
      <c r="S794" s="40"/>
      <c r="T794" s="40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  <c r="AV794" s="125"/>
      <c r="AW794" s="125"/>
      <c r="AX794" s="125"/>
      <c r="AY794" s="125"/>
      <c r="AZ794" s="125"/>
      <c r="BA794" s="125"/>
      <c r="BB794" s="125"/>
      <c r="BC794" s="125"/>
      <c r="BD794" s="125"/>
      <c r="BE794" s="125"/>
      <c r="BF794" s="125"/>
      <c r="BG794" s="125"/>
      <c r="BH794" s="125"/>
      <c r="BI794" s="125"/>
      <c r="BJ794" s="125"/>
      <c r="BK794" s="125"/>
      <c r="BL794" s="125"/>
      <c r="BM794" s="125"/>
      <c r="BN794" s="125"/>
      <c r="BO794" s="125"/>
      <c r="BP794" s="125"/>
      <c r="BQ794" s="125"/>
      <c r="BR794" s="125"/>
      <c r="BS794" s="125"/>
      <c r="BT794" s="125"/>
      <c r="BU794" s="125"/>
      <c r="BV794" s="125"/>
      <c r="BW794" s="125"/>
      <c r="BX794" s="125"/>
      <c r="BY794" s="125"/>
      <c r="BZ794" s="125"/>
      <c r="CA794" s="125"/>
      <c r="CB794" s="125"/>
      <c r="CC794" s="125"/>
      <c r="CD794" s="125"/>
      <c r="CE794" s="125"/>
      <c r="CF794" s="125"/>
      <c r="CG794" s="125"/>
      <c r="CH794" s="125"/>
      <c r="CI794" s="125"/>
      <c r="CJ794" s="125"/>
      <c r="CK794" s="125"/>
      <c r="CL794" s="125"/>
      <c r="CM794" s="125"/>
      <c r="CN794" s="125"/>
      <c r="CO794" s="125"/>
      <c r="CP794" s="125"/>
      <c r="CQ794" s="125"/>
      <c r="CR794" s="125"/>
      <c r="CS794" s="125"/>
      <c r="CT794" s="125"/>
      <c r="CU794" s="125"/>
      <c r="CV794" s="125"/>
      <c r="CW794" s="125"/>
      <c r="CX794" s="125"/>
      <c r="CY794" s="125"/>
      <c r="CZ794" s="125"/>
      <c r="DA794" s="125"/>
      <c r="DB794" s="125"/>
      <c r="DC794" s="125"/>
      <c r="DD794" s="125"/>
      <c r="DE794" s="125"/>
      <c r="DF794" s="125"/>
      <c r="DG794" s="125"/>
      <c r="DH794" s="125"/>
      <c r="DI794" s="125"/>
      <c r="DJ794" s="125"/>
      <c r="DK794" s="125"/>
      <c r="DL794" s="125"/>
      <c r="DM794" s="125"/>
      <c r="DN794" s="125"/>
      <c r="DO794" s="125"/>
      <c r="DP794" s="125"/>
      <c r="DQ794" s="125"/>
      <c r="DR794" s="125"/>
      <c r="DS794" s="125"/>
      <c r="DT794" s="125"/>
      <c r="DU794" s="125"/>
      <c r="DV794" s="125"/>
      <c r="DW794" s="125"/>
      <c r="DX794" s="125"/>
      <c r="DY794" s="125"/>
      <c r="DZ794" s="125"/>
      <c r="EA794" s="125"/>
      <c r="EB794" s="125"/>
      <c r="EC794" s="125"/>
      <c r="ED794" s="125"/>
      <c r="EE794" s="125"/>
      <c r="EF794" s="125"/>
      <c r="EG794" s="125"/>
      <c r="EH794" s="125"/>
      <c r="EI794" s="125"/>
      <c r="EJ794" s="125"/>
      <c r="EK794" s="125"/>
      <c r="EL794" s="125"/>
      <c r="EM794" s="125"/>
      <c r="EN794" s="125"/>
      <c r="EO794" s="125"/>
      <c r="EP794" s="125"/>
      <c r="EQ794" s="125"/>
      <c r="ER794" s="125"/>
      <c r="ES794" s="125"/>
      <c r="ET794" s="125"/>
      <c r="EU794" s="125"/>
      <c r="EV794" s="125"/>
      <c r="EW794" s="125"/>
      <c r="EX794" s="125"/>
      <c r="EY794" s="125"/>
      <c r="EZ794" s="125"/>
      <c r="FA794" s="125"/>
      <c r="FB794" s="125"/>
      <c r="FC794" s="125"/>
      <c r="FD794" s="125"/>
      <c r="FE794" s="125"/>
      <c r="FF794" s="125"/>
      <c r="FG794" s="125"/>
      <c r="FH794" s="125"/>
      <c r="FI794" s="125"/>
      <c r="FJ794" s="125"/>
      <c r="FK794" s="125"/>
      <c r="FL794" s="125"/>
      <c r="FM794" s="125"/>
      <c r="FN794" s="125"/>
      <c r="FO794" s="125"/>
      <c r="FP794" s="125"/>
      <c r="FQ794" s="125"/>
      <c r="FR794" s="125"/>
      <c r="FS794" s="125"/>
      <c r="FT794" s="125"/>
      <c r="FU794" s="125"/>
      <c r="FV794" s="125"/>
      <c r="FW794" s="125"/>
      <c r="FX794" s="125"/>
      <c r="FY794" s="125"/>
      <c r="FZ794" s="125"/>
      <c r="GA794" s="125"/>
      <c r="GB794" s="125"/>
      <c r="GC794" s="125"/>
      <c r="GD794" s="125"/>
      <c r="GE794" s="125"/>
      <c r="GF794" s="125"/>
      <c r="GG794" s="125"/>
      <c r="GH794" s="125"/>
      <c r="GI794" s="125"/>
      <c r="GJ794" s="125"/>
      <c r="GK794" s="125"/>
      <c r="GL794" s="125"/>
      <c r="GM794" s="125"/>
      <c r="GN794" s="125"/>
      <c r="GO794" s="125"/>
      <c r="GP794" s="125"/>
      <c r="GQ794" s="125"/>
      <c r="GR794" s="125"/>
      <c r="GS794" s="125"/>
      <c r="GT794" s="125"/>
      <c r="GU794" s="125"/>
      <c r="GV794" s="125"/>
      <c r="GW794" s="125"/>
      <c r="GX794" s="125"/>
      <c r="GY794" s="125"/>
      <c r="GZ794" s="125"/>
      <c r="HA794" s="125"/>
      <c r="HB794" s="125"/>
      <c r="HC794" s="125"/>
      <c r="HD794" s="125"/>
      <c r="HE794" s="125"/>
      <c r="HF794" s="125"/>
      <c r="HG794" s="125"/>
      <c r="HH794" s="125"/>
      <c r="HI794" s="125"/>
      <c r="HJ794" s="125"/>
      <c r="HK794" s="125"/>
      <c r="HL794" s="125"/>
      <c r="HM794" s="125"/>
      <c r="HN794" s="125"/>
      <c r="HO794" s="125"/>
      <c r="HP794" s="125"/>
      <c r="HQ794" s="125"/>
      <c r="HR794" s="125"/>
      <c r="HS794" s="125"/>
      <c r="HT794" s="125"/>
      <c r="HU794" s="125"/>
      <c r="HV794" s="125"/>
      <c r="HW794" s="125"/>
      <c r="HX794" s="125"/>
      <c r="HY794" s="125"/>
      <c r="HZ794" s="125"/>
      <c r="IA794" s="125"/>
      <c r="IB794" s="125"/>
      <c r="IC794" s="125"/>
      <c r="ID794" s="125"/>
      <c r="IE794" s="125"/>
      <c r="IF794" s="125"/>
      <c r="IG794" s="125"/>
      <c r="IH794" s="125"/>
      <c r="II794" s="125"/>
      <c r="IJ794" s="125"/>
      <c r="IK794" s="125"/>
      <c r="IL794" s="125"/>
      <c r="IM794" s="125"/>
      <c r="IN794" s="125"/>
      <c r="IO794" s="125"/>
      <c r="IP794" s="125"/>
      <c r="IQ794" s="125"/>
      <c r="IR794" s="125"/>
      <c r="IS794" s="125"/>
      <c r="IT794" s="125"/>
      <c r="IU794" s="125"/>
      <c r="IV794" s="125"/>
    </row>
    <row r="795" spans="1:256" customFormat="1" ht="28.5" customHeight="1" x14ac:dyDescent="0.2">
      <c r="A795" s="8"/>
      <c r="B795" s="8"/>
      <c r="C795" s="8"/>
      <c r="D795" s="8"/>
      <c r="E795" s="8"/>
      <c r="F795" s="8"/>
      <c r="G795" s="8"/>
      <c r="H795" s="16"/>
      <c r="I795" s="16"/>
      <c r="J795" s="16"/>
      <c r="K795" s="16"/>
      <c r="L795" s="13"/>
      <c r="M795" s="40"/>
      <c r="N795" s="8"/>
      <c r="O795" s="13"/>
      <c r="P795" s="13"/>
      <c r="Q795" s="8"/>
      <c r="R795" s="8"/>
      <c r="S795" s="40"/>
      <c r="T795" s="40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  <c r="EE795" s="41"/>
      <c r="EF795" s="41"/>
      <c r="EG795" s="41"/>
      <c r="EH795" s="41"/>
      <c r="EI795" s="41"/>
      <c r="EJ795" s="41"/>
      <c r="EK795" s="41"/>
      <c r="EL795" s="41"/>
      <c r="EM795" s="41"/>
      <c r="EN795" s="41"/>
      <c r="EO795" s="41"/>
      <c r="EP795" s="41"/>
      <c r="EQ795" s="41"/>
      <c r="ER795" s="41"/>
      <c r="ES795" s="41"/>
      <c r="ET795" s="41"/>
      <c r="EU795" s="41"/>
      <c r="EV795" s="41"/>
      <c r="EW795" s="41"/>
      <c r="EX795" s="41"/>
      <c r="EY795" s="41"/>
      <c r="EZ795" s="41"/>
      <c r="FA795" s="41"/>
      <c r="FB795" s="41"/>
      <c r="FC795" s="41"/>
      <c r="FD795" s="41"/>
      <c r="FE795" s="41"/>
      <c r="FF795" s="41"/>
      <c r="FG795" s="41"/>
      <c r="FH795" s="41"/>
      <c r="FI795" s="41"/>
      <c r="FJ795" s="41"/>
      <c r="FK795" s="41"/>
      <c r="FL795" s="41"/>
      <c r="FM795" s="41"/>
      <c r="FN795" s="41"/>
      <c r="FO795" s="41"/>
      <c r="FP795" s="41"/>
      <c r="FQ795" s="41"/>
      <c r="FR795" s="41"/>
      <c r="FS795" s="41"/>
      <c r="FT795" s="41"/>
      <c r="FU795" s="41"/>
      <c r="FV795" s="41"/>
      <c r="FW795" s="41"/>
      <c r="FX795" s="41"/>
      <c r="FY795" s="41"/>
      <c r="FZ795" s="41"/>
      <c r="GA795" s="41"/>
      <c r="GB795" s="41"/>
      <c r="GC795" s="41"/>
      <c r="GD795" s="41"/>
      <c r="GE795" s="41"/>
      <c r="GF795" s="41"/>
      <c r="GG795" s="41"/>
      <c r="GH795" s="41"/>
      <c r="GI795" s="41"/>
      <c r="GJ795" s="41"/>
      <c r="GK795" s="41"/>
      <c r="GL795" s="41"/>
      <c r="GM795" s="41"/>
      <c r="GN795" s="41"/>
      <c r="GO795" s="41"/>
      <c r="GP795" s="41"/>
      <c r="GQ795" s="41"/>
      <c r="GR795" s="41"/>
      <c r="GS795" s="41"/>
      <c r="GT795" s="41"/>
      <c r="GU795" s="41"/>
      <c r="GV795" s="41"/>
      <c r="GW795" s="41"/>
      <c r="GX795" s="41"/>
      <c r="GY795" s="41"/>
      <c r="GZ795" s="41"/>
      <c r="HA795" s="41"/>
      <c r="HB795" s="41"/>
      <c r="HC795" s="41"/>
      <c r="HD795" s="41"/>
      <c r="HE795" s="41"/>
      <c r="HF795" s="41"/>
      <c r="HG795" s="41"/>
      <c r="HH795" s="41"/>
      <c r="HI795" s="41"/>
      <c r="HJ795" s="41"/>
      <c r="HK795" s="41"/>
      <c r="HL795" s="41"/>
      <c r="HM795" s="41"/>
      <c r="HN795" s="41"/>
      <c r="HO795" s="41"/>
      <c r="HP795" s="41"/>
      <c r="HQ795" s="41"/>
      <c r="HR795" s="41"/>
      <c r="HS795" s="41"/>
      <c r="HT795" s="41"/>
      <c r="HU795" s="41"/>
      <c r="HV795" s="41"/>
      <c r="HW795" s="41"/>
      <c r="HX795" s="41"/>
      <c r="HY795" s="41"/>
      <c r="HZ795" s="41"/>
      <c r="IA795" s="41"/>
      <c r="IB795" s="41"/>
      <c r="IC795" s="41"/>
      <c r="ID795" s="41"/>
      <c r="IE795" s="41"/>
      <c r="IF795" s="41"/>
      <c r="IG795" s="41"/>
      <c r="IH795" s="41"/>
      <c r="II795" s="41"/>
      <c r="IJ795" s="41"/>
      <c r="IK795" s="41"/>
      <c r="IL795" s="41"/>
      <c r="IM795" s="41"/>
      <c r="IN795" s="41"/>
      <c r="IO795" s="41"/>
      <c r="IP795" s="41"/>
      <c r="IQ795" s="41"/>
      <c r="IR795" s="41"/>
      <c r="IS795" s="41"/>
      <c r="IT795" s="41"/>
      <c r="IU795" s="41"/>
      <c r="IV795" s="41"/>
    </row>
    <row r="796" spans="1:256" customFormat="1" ht="28.5" customHeight="1" x14ac:dyDescent="0.2">
      <c r="A796" s="8"/>
      <c r="B796" s="8"/>
      <c r="C796" s="8"/>
      <c r="D796" s="8"/>
      <c r="E796" s="8"/>
      <c r="F796" s="8"/>
      <c r="G796" s="8"/>
      <c r="H796" s="16"/>
      <c r="I796" s="16"/>
      <c r="J796" s="16"/>
      <c r="K796" s="16"/>
      <c r="L796" s="13"/>
      <c r="M796" s="40"/>
      <c r="N796" s="8"/>
      <c r="O796" s="13"/>
      <c r="P796" s="13"/>
      <c r="Q796" s="8"/>
      <c r="R796" s="8"/>
      <c r="S796" s="40"/>
      <c r="T796" s="40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  <c r="EE796" s="41"/>
      <c r="EF796" s="41"/>
      <c r="EG796" s="41"/>
      <c r="EH796" s="41"/>
      <c r="EI796" s="41"/>
      <c r="EJ796" s="41"/>
      <c r="EK796" s="41"/>
      <c r="EL796" s="41"/>
      <c r="EM796" s="41"/>
      <c r="EN796" s="41"/>
      <c r="EO796" s="41"/>
      <c r="EP796" s="41"/>
      <c r="EQ796" s="41"/>
      <c r="ER796" s="41"/>
      <c r="ES796" s="41"/>
      <c r="ET796" s="41"/>
      <c r="EU796" s="41"/>
      <c r="EV796" s="41"/>
      <c r="EW796" s="41"/>
      <c r="EX796" s="41"/>
      <c r="EY796" s="41"/>
      <c r="EZ796" s="41"/>
      <c r="FA796" s="41"/>
      <c r="FB796" s="41"/>
      <c r="FC796" s="41"/>
      <c r="FD796" s="41"/>
      <c r="FE796" s="41"/>
      <c r="FF796" s="41"/>
      <c r="FG796" s="41"/>
      <c r="FH796" s="41"/>
      <c r="FI796" s="41"/>
      <c r="FJ796" s="41"/>
      <c r="FK796" s="41"/>
      <c r="FL796" s="41"/>
      <c r="FM796" s="41"/>
      <c r="FN796" s="41"/>
      <c r="FO796" s="41"/>
      <c r="FP796" s="41"/>
      <c r="FQ796" s="41"/>
      <c r="FR796" s="41"/>
      <c r="FS796" s="41"/>
      <c r="FT796" s="41"/>
      <c r="FU796" s="41"/>
      <c r="FV796" s="41"/>
      <c r="FW796" s="41"/>
      <c r="FX796" s="41"/>
      <c r="FY796" s="41"/>
      <c r="FZ796" s="41"/>
      <c r="GA796" s="41"/>
      <c r="GB796" s="41"/>
      <c r="GC796" s="41"/>
      <c r="GD796" s="41"/>
      <c r="GE796" s="41"/>
      <c r="GF796" s="41"/>
      <c r="GG796" s="41"/>
      <c r="GH796" s="41"/>
      <c r="GI796" s="41"/>
      <c r="GJ796" s="41"/>
      <c r="GK796" s="41"/>
      <c r="GL796" s="41"/>
      <c r="GM796" s="41"/>
      <c r="GN796" s="41"/>
      <c r="GO796" s="41"/>
      <c r="GP796" s="41"/>
      <c r="GQ796" s="41"/>
      <c r="GR796" s="41"/>
      <c r="GS796" s="41"/>
      <c r="GT796" s="41"/>
      <c r="GU796" s="41"/>
      <c r="GV796" s="41"/>
      <c r="GW796" s="41"/>
      <c r="GX796" s="41"/>
      <c r="GY796" s="41"/>
      <c r="GZ796" s="41"/>
      <c r="HA796" s="41"/>
      <c r="HB796" s="41"/>
      <c r="HC796" s="41"/>
      <c r="HD796" s="41"/>
      <c r="HE796" s="41"/>
      <c r="HF796" s="41"/>
      <c r="HG796" s="41"/>
      <c r="HH796" s="41"/>
      <c r="HI796" s="41"/>
      <c r="HJ796" s="41"/>
      <c r="HK796" s="41"/>
      <c r="HL796" s="41"/>
      <c r="HM796" s="41"/>
      <c r="HN796" s="41"/>
      <c r="HO796" s="41"/>
      <c r="HP796" s="41"/>
      <c r="HQ796" s="41"/>
      <c r="HR796" s="41"/>
      <c r="HS796" s="41"/>
      <c r="HT796" s="41"/>
      <c r="HU796" s="41"/>
      <c r="HV796" s="41"/>
      <c r="HW796" s="41"/>
      <c r="HX796" s="41"/>
      <c r="HY796" s="41"/>
      <c r="HZ796" s="41"/>
      <c r="IA796" s="41"/>
      <c r="IB796" s="41"/>
      <c r="IC796" s="41"/>
      <c r="ID796" s="41"/>
      <c r="IE796" s="41"/>
      <c r="IF796" s="41"/>
      <c r="IG796" s="41"/>
      <c r="IH796" s="41"/>
      <c r="II796" s="41"/>
      <c r="IJ796" s="41"/>
      <c r="IK796" s="41"/>
      <c r="IL796" s="41"/>
      <c r="IM796" s="41"/>
      <c r="IN796" s="41"/>
      <c r="IO796" s="41"/>
      <c r="IP796" s="41"/>
      <c r="IQ796" s="41"/>
      <c r="IR796" s="41"/>
      <c r="IS796" s="41"/>
      <c r="IT796" s="41"/>
      <c r="IU796" s="41"/>
      <c r="IV796" s="41"/>
    </row>
  </sheetData>
  <autoFilter ref="A4:AM796"/>
  <sortState ref="A5:IV796">
    <sortCondition ref="A5:A796"/>
    <sortCondition ref="B5:B796"/>
    <sortCondition ref="C5:C796"/>
    <sortCondition ref="D5:D796"/>
  </sortState>
  <customSheetViews>
    <customSheetView guid="{54BD5BD5-0663-457F-AD03-CC220A3E8FE1}" fitToPage="1" showAutoFilter="1" showRuler="0">
      <pane ySplit="4" topLeftCell="A72" activePane="bottomLeft" state="frozen"/>
      <selection pane="bottomLeft" activeCell="E75" sqref="E75"/>
      <pageMargins left="0.15748031496062992" right="0.19685039370078741" top="0.15748031496062992" bottom="0.15748031496062992" header="0.15748031496062992" footer="0.15748031496062992"/>
      <printOptions gridLines="1"/>
      <pageSetup paperSize="9" fitToHeight="99" orientation="landscape" r:id="rId1"/>
      <headerFooter alignWithMargins="0">
    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    </headerFooter>
      <autoFilter ref="B1:AN1"/>
    </customSheetView>
    <customSheetView guid="{9C2BA5C8-00FF-4F0A-AD2B-98A2449ED9F9}" fitToPage="1" showAutoFilter="1" showRuler="0">
      <pane ySplit="4" topLeftCell="A72" activePane="bottomLeft" state="frozen"/>
      <selection pane="bottomLeft" activeCell="F77" sqref="F77"/>
      <pageMargins left="0.15748031496062992" right="0.19685039370078741" top="0.15748031496062992" bottom="0.15748031496062992" header="0.15748031496062992" footer="0.15748031496062992"/>
      <printOptions gridLines="1"/>
      <pageSetup paperSize="9" fitToHeight="99" orientation="landscape" r:id="rId2"/>
      <headerFooter alignWithMargins="0">
    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    </headerFooter>
      <autoFilter ref="B1:AN1"/>
    </customSheetView>
  </customSheetViews>
  <mergeCells count="14">
    <mergeCell ref="A1:L1"/>
    <mergeCell ref="O2:O3"/>
    <mergeCell ref="P2:P3"/>
    <mergeCell ref="A2:A3"/>
    <mergeCell ref="B2:B3"/>
    <mergeCell ref="L2:L3"/>
    <mergeCell ref="N2:N3"/>
    <mergeCell ref="J2:K2"/>
    <mergeCell ref="H2:I2"/>
    <mergeCell ref="R2:R3"/>
    <mergeCell ref="E2:F3"/>
    <mergeCell ref="C2:C3"/>
    <mergeCell ref="D2:D3"/>
    <mergeCell ref="G2:G3"/>
  </mergeCells>
  <phoneticPr fontId="1" type="noConversion"/>
  <printOptions gridLines="1"/>
  <pageMargins left="0.15748031496062992" right="0.19685039370078741" top="0.15748031496062992" bottom="0.15748031496062992" header="0.15748031496062992" footer="0.15748031496062992"/>
  <pageSetup paperSize="9" fitToHeight="99" orientation="landscape" r:id="rId3"/>
  <headerFooter alignWithMargins="0">
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G11" sqref="G11"/>
    </sheetView>
  </sheetViews>
  <sheetFormatPr defaultRowHeight="12.75" x14ac:dyDescent="0.2"/>
  <cols>
    <col min="1" max="1" width="6.42578125" style="13" customWidth="1"/>
    <col min="2" max="2" width="8.28515625" style="12" customWidth="1"/>
    <col min="3" max="3" width="13.28515625" style="124" customWidth="1"/>
    <col min="4" max="4" width="11.85546875" style="124" customWidth="1"/>
    <col min="5" max="5" width="16.7109375" style="124" customWidth="1"/>
    <col min="6" max="6" width="14.140625" style="124" customWidth="1"/>
    <col min="7" max="7" width="8" style="124" customWidth="1"/>
    <col min="8" max="8" width="13.42578125" style="124" customWidth="1"/>
    <col min="9" max="9" width="8.7109375" style="124" customWidth="1"/>
    <col min="10" max="10" width="8.7109375" style="127" customWidth="1"/>
    <col min="11" max="11" width="9.7109375" style="127" bestFit="1" customWidth="1"/>
    <col min="12" max="12" width="7" style="127" bestFit="1" customWidth="1"/>
    <col min="13" max="13" width="5.7109375" style="127" bestFit="1" customWidth="1"/>
    <col min="14" max="14" width="26.28515625" style="4" customWidth="1"/>
    <col min="15" max="15" width="5" style="124" bestFit="1" customWidth="1"/>
    <col min="16" max="16384" width="9.140625" style="126"/>
  </cols>
  <sheetData>
    <row r="1" spans="1:15" x14ac:dyDescent="0.2">
      <c r="D1" s="128" t="s">
        <v>589</v>
      </c>
      <c r="E1" s="128"/>
      <c r="F1" s="128"/>
      <c r="G1" s="128"/>
      <c r="H1" s="128"/>
      <c r="I1" s="128"/>
      <c r="J1" s="128"/>
      <c r="K1" s="128"/>
      <c r="L1" s="128"/>
      <c r="M1" s="128"/>
    </row>
    <row r="2" spans="1:15" x14ac:dyDescent="0.2">
      <c r="A2" s="129" t="s">
        <v>146</v>
      </c>
      <c r="B2" s="130" t="s">
        <v>147</v>
      </c>
      <c r="C2" s="128" t="s">
        <v>252</v>
      </c>
      <c r="D2" s="128" t="s">
        <v>569</v>
      </c>
      <c r="E2" s="128" t="s">
        <v>566</v>
      </c>
      <c r="F2" s="128" t="s">
        <v>567</v>
      </c>
      <c r="G2" s="128" t="s">
        <v>148</v>
      </c>
      <c r="H2" s="128" t="s">
        <v>540</v>
      </c>
      <c r="I2" s="128" t="s">
        <v>568</v>
      </c>
      <c r="J2" s="131" t="s">
        <v>573</v>
      </c>
      <c r="K2" s="131"/>
      <c r="L2" s="131" t="s">
        <v>575</v>
      </c>
      <c r="M2" s="131"/>
      <c r="N2" s="130" t="s">
        <v>149</v>
      </c>
      <c r="O2" s="130" t="s">
        <v>74</v>
      </c>
    </row>
    <row r="3" spans="1:15" x14ac:dyDescent="0.2">
      <c r="A3" s="129"/>
      <c r="B3" s="130"/>
      <c r="C3" s="128"/>
      <c r="D3" s="128"/>
      <c r="E3" s="128"/>
      <c r="F3" s="128"/>
      <c r="G3" s="128"/>
      <c r="H3" s="128"/>
      <c r="I3" s="128"/>
      <c r="J3" s="127" t="s">
        <v>574</v>
      </c>
      <c r="K3" s="127" t="s">
        <v>565</v>
      </c>
      <c r="L3" s="127" t="s">
        <v>576</v>
      </c>
      <c r="M3" s="127" t="s">
        <v>577</v>
      </c>
      <c r="N3" s="130"/>
      <c r="O3" s="130"/>
    </row>
    <row r="5" spans="1:15" s="125" customFormat="1" ht="45" x14ac:dyDescent="0.2">
      <c r="A5" s="13" t="s">
        <v>145</v>
      </c>
      <c r="B5" s="13" t="s">
        <v>73</v>
      </c>
      <c r="C5" s="8" t="s">
        <v>685</v>
      </c>
      <c r="D5" s="8" t="s">
        <v>297</v>
      </c>
      <c r="E5" s="8" t="s">
        <v>181</v>
      </c>
      <c r="F5" s="8" t="s">
        <v>593</v>
      </c>
      <c r="G5" s="8"/>
      <c r="H5" s="8"/>
      <c r="I5" s="8" t="s">
        <v>581</v>
      </c>
      <c r="J5" s="16">
        <v>21</v>
      </c>
      <c r="K5" s="16">
        <v>25</v>
      </c>
      <c r="L5" s="16">
        <f t="shared" ref="L5:L11" si="0">K5-J5</f>
        <v>4</v>
      </c>
      <c r="M5" s="16">
        <f t="shared" ref="M5:M11" si="1">L5*100/J5</f>
        <v>19.047619047619047</v>
      </c>
      <c r="N5" s="5" t="s">
        <v>178</v>
      </c>
      <c r="O5" s="8">
        <v>2006</v>
      </c>
    </row>
    <row r="6" spans="1:15" s="125" customFormat="1" ht="33.75" x14ac:dyDescent="0.2">
      <c r="A6" s="13" t="s">
        <v>145</v>
      </c>
      <c r="B6" s="13" t="s">
        <v>73</v>
      </c>
      <c r="C6" s="8" t="s">
        <v>301</v>
      </c>
      <c r="D6" s="8" t="s">
        <v>299</v>
      </c>
      <c r="E6" s="8" t="s">
        <v>489</v>
      </c>
      <c r="F6" s="8" t="s">
        <v>619</v>
      </c>
      <c r="G6" s="8"/>
      <c r="H6" s="8"/>
      <c r="I6" s="8" t="s">
        <v>581</v>
      </c>
      <c r="J6" s="16">
        <v>300</v>
      </c>
      <c r="K6" s="16">
        <v>380</v>
      </c>
      <c r="L6" s="16">
        <f t="shared" si="0"/>
        <v>80</v>
      </c>
      <c r="M6" s="16">
        <f t="shared" si="1"/>
        <v>26.666666666666668</v>
      </c>
      <c r="N6" s="5" t="s">
        <v>466</v>
      </c>
      <c r="O6" s="8">
        <v>2007</v>
      </c>
    </row>
    <row r="7" spans="1:15" s="125" customFormat="1" ht="33.75" x14ac:dyDescent="0.2">
      <c r="A7" s="13" t="s">
        <v>145</v>
      </c>
      <c r="B7" s="13" t="s">
        <v>73</v>
      </c>
      <c r="C7" s="8" t="s">
        <v>300</v>
      </c>
      <c r="D7" s="8" t="s">
        <v>299</v>
      </c>
      <c r="E7" s="8" t="s">
        <v>489</v>
      </c>
      <c r="F7" s="8" t="s">
        <v>554</v>
      </c>
      <c r="G7" s="8"/>
      <c r="H7" s="8"/>
      <c r="I7" s="8" t="s">
        <v>581</v>
      </c>
      <c r="J7" s="16">
        <v>375</v>
      </c>
      <c r="K7" s="16">
        <v>450</v>
      </c>
      <c r="L7" s="16">
        <f t="shared" si="0"/>
        <v>75</v>
      </c>
      <c r="M7" s="16">
        <f t="shared" si="1"/>
        <v>20</v>
      </c>
      <c r="N7" s="5" t="s">
        <v>174</v>
      </c>
      <c r="O7" s="8">
        <v>2007</v>
      </c>
    </row>
    <row r="8" spans="1:15" s="125" customFormat="1" ht="22.5" x14ac:dyDescent="0.2">
      <c r="A8" s="13" t="s">
        <v>145</v>
      </c>
      <c r="B8" s="13" t="s">
        <v>73</v>
      </c>
      <c r="C8" s="8" t="s">
        <v>685</v>
      </c>
      <c r="D8" s="8" t="s">
        <v>302</v>
      </c>
      <c r="E8" s="8" t="s">
        <v>385</v>
      </c>
      <c r="F8" s="8" t="s">
        <v>238</v>
      </c>
      <c r="G8" s="8"/>
      <c r="H8" s="8" t="s">
        <v>239</v>
      </c>
      <c r="I8" s="8" t="s">
        <v>578</v>
      </c>
      <c r="J8" s="16">
        <v>22.3</v>
      </c>
      <c r="K8" s="16">
        <v>25.1</v>
      </c>
      <c r="L8" s="16">
        <f t="shared" si="0"/>
        <v>2.8000000000000007</v>
      </c>
      <c r="M8" s="16">
        <f t="shared" si="1"/>
        <v>12.556053811659195</v>
      </c>
      <c r="N8" s="5" t="s">
        <v>1148</v>
      </c>
      <c r="O8" s="8">
        <v>2007</v>
      </c>
    </row>
    <row r="9" spans="1:15" s="125" customFormat="1" ht="22.5" x14ac:dyDescent="0.2">
      <c r="A9" s="13" t="s">
        <v>145</v>
      </c>
      <c r="B9" s="13" t="s">
        <v>73</v>
      </c>
      <c r="C9" s="8" t="s">
        <v>685</v>
      </c>
      <c r="D9" s="8" t="s">
        <v>302</v>
      </c>
      <c r="E9" s="8" t="s">
        <v>385</v>
      </c>
      <c r="F9" s="8" t="s">
        <v>523</v>
      </c>
      <c r="G9" s="8"/>
      <c r="H9" s="8"/>
      <c r="I9" s="8" t="s">
        <v>581</v>
      </c>
      <c r="J9" s="16">
        <v>22</v>
      </c>
      <c r="K9" s="16">
        <v>25</v>
      </c>
      <c r="L9" s="16">
        <f t="shared" si="0"/>
        <v>3</v>
      </c>
      <c r="M9" s="16">
        <f t="shared" si="1"/>
        <v>13.636363636363637</v>
      </c>
      <c r="N9" s="6" t="s">
        <v>127</v>
      </c>
      <c r="O9" s="8">
        <v>2007</v>
      </c>
    </row>
    <row r="10" spans="1:15" s="125" customFormat="1" ht="22.5" x14ac:dyDescent="0.2">
      <c r="A10" s="13" t="s">
        <v>145</v>
      </c>
      <c r="B10" s="13" t="s">
        <v>73</v>
      </c>
      <c r="C10" s="8" t="s">
        <v>685</v>
      </c>
      <c r="D10" s="8" t="s">
        <v>302</v>
      </c>
      <c r="E10" s="8" t="s">
        <v>385</v>
      </c>
      <c r="F10" s="8" t="s">
        <v>523</v>
      </c>
      <c r="G10" s="8"/>
      <c r="H10" s="8" t="s">
        <v>240</v>
      </c>
      <c r="I10" s="8" t="s">
        <v>578</v>
      </c>
      <c r="J10" s="16">
        <v>22</v>
      </c>
      <c r="K10" s="16">
        <v>27</v>
      </c>
      <c r="L10" s="16">
        <f t="shared" si="0"/>
        <v>5</v>
      </c>
      <c r="M10" s="16">
        <f t="shared" si="1"/>
        <v>22.727272727272727</v>
      </c>
      <c r="N10" s="6" t="s">
        <v>524</v>
      </c>
      <c r="O10" s="8">
        <v>2007</v>
      </c>
    </row>
    <row r="11" spans="1:15" s="125" customFormat="1" ht="45" x14ac:dyDescent="0.2">
      <c r="A11" s="13" t="s">
        <v>144</v>
      </c>
      <c r="B11" s="13" t="s">
        <v>73</v>
      </c>
      <c r="C11" s="8" t="s">
        <v>685</v>
      </c>
      <c r="D11" s="8" t="s">
        <v>298</v>
      </c>
      <c r="E11" s="8" t="s">
        <v>91</v>
      </c>
      <c r="F11" s="8" t="s">
        <v>670</v>
      </c>
      <c r="G11" s="8" t="s">
        <v>414</v>
      </c>
      <c r="H11" s="8" t="s">
        <v>197</v>
      </c>
      <c r="I11" s="8" t="s">
        <v>578</v>
      </c>
      <c r="J11" s="16">
        <v>15.9</v>
      </c>
      <c r="K11" s="16">
        <v>18.600000000000001</v>
      </c>
      <c r="L11" s="16">
        <f t="shared" si="0"/>
        <v>2.7000000000000011</v>
      </c>
      <c r="M11" s="16">
        <f t="shared" si="1"/>
        <v>16.981132075471706</v>
      </c>
      <c r="N11" s="5"/>
      <c r="O11" s="8">
        <v>2007</v>
      </c>
    </row>
    <row r="12" spans="1:15" s="125" customFormat="1" ht="45" x14ac:dyDescent="0.2">
      <c r="A12" s="13" t="s">
        <v>144</v>
      </c>
      <c r="B12" s="13" t="s">
        <v>73</v>
      </c>
      <c r="C12" s="8" t="s">
        <v>685</v>
      </c>
      <c r="D12" s="8" t="s">
        <v>298</v>
      </c>
      <c r="E12" s="8" t="s">
        <v>91</v>
      </c>
      <c r="F12" s="8" t="s">
        <v>670</v>
      </c>
      <c r="G12" s="8" t="s">
        <v>414</v>
      </c>
      <c r="H12" s="8" t="s">
        <v>197</v>
      </c>
      <c r="I12" s="8" t="s">
        <v>82</v>
      </c>
      <c r="J12" s="16">
        <v>15.9</v>
      </c>
      <c r="K12" s="16">
        <v>21</v>
      </c>
      <c r="L12" s="16">
        <f>K12-J11</f>
        <v>5.0999999999999996</v>
      </c>
      <c r="M12" s="16">
        <f>L12*100/J11</f>
        <v>32.075471698113205</v>
      </c>
      <c r="N12" s="5"/>
      <c r="O12" s="8">
        <v>2007</v>
      </c>
    </row>
    <row r="13" spans="1:15" s="125" customFormat="1" ht="45" x14ac:dyDescent="0.2">
      <c r="A13" s="13" t="s">
        <v>144</v>
      </c>
      <c r="B13" s="13" t="s">
        <v>73</v>
      </c>
      <c r="C13" s="8" t="s">
        <v>685</v>
      </c>
      <c r="D13" s="8" t="s">
        <v>298</v>
      </c>
      <c r="E13" s="8" t="s">
        <v>91</v>
      </c>
      <c r="F13" s="8" t="s">
        <v>670</v>
      </c>
      <c r="G13" s="8" t="s">
        <v>414</v>
      </c>
      <c r="H13" s="8" t="s">
        <v>197</v>
      </c>
      <c r="I13" s="8" t="s">
        <v>578</v>
      </c>
      <c r="J13" s="16">
        <v>15.9</v>
      </c>
      <c r="K13" s="16">
        <v>17.7</v>
      </c>
      <c r="L13" s="16">
        <f>K13-J11</f>
        <v>1.7999999999999989</v>
      </c>
      <c r="M13" s="16">
        <f>L13*100/J11</f>
        <v>11.320754716981124</v>
      </c>
      <c r="N13" s="6" t="s">
        <v>641</v>
      </c>
      <c r="O13" s="8">
        <v>2007</v>
      </c>
    </row>
    <row r="14" spans="1:15" s="125" customFormat="1" ht="45" x14ac:dyDescent="0.2">
      <c r="A14" s="13" t="s">
        <v>144</v>
      </c>
      <c r="B14" s="13" t="s">
        <v>73</v>
      </c>
      <c r="C14" s="8" t="s">
        <v>685</v>
      </c>
      <c r="D14" s="8" t="s">
        <v>298</v>
      </c>
      <c r="E14" s="8" t="s">
        <v>91</v>
      </c>
      <c r="F14" s="8" t="s">
        <v>230</v>
      </c>
      <c r="G14" s="8"/>
      <c r="H14" s="8" t="s">
        <v>173</v>
      </c>
      <c r="I14" s="8" t="s">
        <v>82</v>
      </c>
      <c r="J14" s="16">
        <v>27</v>
      </c>
      <c r="K14" s="16">
        <v>32.799999999999997</v>
      </c>
      <c r="L14" s="16">
        <f>K14-J14</f>
        <v>5.7999999999999972</v>
      </c>
      <c r="M14" s="16">
        <f>L14*100/J14</f>
        <v>21.481481481481474</v>
      </c>
      <c r="N14" s="5" t="s">
        <v>1147</v>
      </c>
      <c r="O14" s="8">
        <v>2007</v>
      </c>
    </row>
    <row r="15" spans="1:15" s="125" customFormat="1" ht="33.75" x14ac:dyDescent="0.2">
      <c r="A15" s="13" t="s">
        <v>144</v>
      </c>
      <c r="B15" s="13" t="s">
        <v>73</v>
      </c>
      <c r="C15" s="8" t="s">
        <v>685</v>
      </c>
      <c r="D15" s="8" t="s">
        <v>298</v>
      </c>
      <c r="E15" s="8" t="s">
        <v>522</v>
      </c>
      <c r="F15" s="8" t="s">
        <v>506</v>
      </c>
      <c r="G15" s="8"/>
      <c r="H15" s="8" t="s">
        <v>519</v>
      </c>
      <c r="I15" s="8" t="s">
        <v>82</v>
      </c>
      <c r="J15" s="16">
        <v>208</v>
      </c>
      <c r="K15" s="16">
        <v>251</v>
      </c>
      <c r="L15" s="16">
        <f>K15-J15</f>
        <v>43</v>
      </c>
      <c r="M15" s="16">
        <f>L15*100/J15</f>
        <v>20.673076923076923</v>
      </c>
      <c r="N15" s="5"/>
      <c r="O15" s="8">
        <v>2007</v>
      </c>
    </row>
    <row r="16" spans="1:15" s="125" customFormat="1" ht="33.75" x14ac:dyDescent="0.2">
      <c r="A16" s="13" t="s">
        <v>144</v>
      </c>
      <c r="B16" s="13" t="s">
        <v>73</v>
      </c>
      <c r="C16" s="8" t="s">
        <v>685</v>
      </c>
      <c r="D16" s="8" t="s">
        <v>298</v>
      </c>
      <c r="E16" s="8" t="s">
        <v>522</v>
      </c>
      <c r="F16" s="8" t="s">
        <v>506</v>
      </c>
      <c r="G16" s="8"/>
      <c r="H16" s="8" t="s">
        <v>519</v>
      </c>
      <c r="I16" s="8" t="s">
        <v>82</v>
      </c>
      <c r="J16" s="16">
        <v>208</v>
      </c>
      <c r="K16" s="16">
        <v>242</v>
      </c>
      <c r="L16" s="16">
        <f>K16-J15</f>
        <v>34</v>
      </c>
      <c r="M16" s="16">
        <f>L16*100/J15</f>
        <v>16.346153846153847</v>
      </c>
      <c r="N16" s="5" t="s">
        <v>141</v>
      </c>
      <c r="O16" s="8">
        <v>2007</v>
      </c>
    </row>
    <row r="17" spans="1:15" s="125" customFormat="1" ht="33.75" x14ac:dyDescent="0.2">
      <c r="A17" s="13" t="s">
        <v>144</v>
      </c>
      <c r="B17" s="13" t="s">
        <v>73</v>
      </c>
      <c r="C17" s="8" t="s">
        <v>685</v>
      </c>
      <c r="D17" s="8" t="s">
        <v>298</v>
      </c>
      <c r="E17" s="8" t="s">
        <v>522</v>
      </c>
      <c r="F17" s="8" t="s">
        <v>506</v>
      </c>
      <c r="G17" s="8"/>
      <c r="H17" s="8" t="s">
        <v>520</v>
      </c>
      <c r="I17" s="8" t="s">
        <v>82</v>
      </c>
      <c r="J17" s="16">
        <v>330</v>
      </c>
      <c r="K17" s="16">
        <v>399</v>
      </c>
      <c r="L17" s="16">
        <f>K17-J17</f>
        <v>69</v>
      </c>
      <c r="M17" s="16">
        <f>L17*100/J17</f>
        <v>20.90909090909091</v>
      </c>
      <c r="N17" s="7"/>
      <c r="O17" s="8">
        <v>2007</v>
      </c>
    </row>
    <row r="18" spans="1:15" s="125" customFormat="1" ht="33.75" x14ac:dyDescent="0.2">
      <c r="A18" s="13" t="s">
        <v>144</v>
      </c>
      <c r="B18" s="13" t="s">
        <v>73</v>
      </c>
      <c r="C18" s="8" t="s">
        <v>685</v>
      </c>
      <c r="D18" s="8" t="s">
        <v>298</v>
      </c>
      <c r="E18" s="8" t="s">
        <v>522</v>
      </c>
      <c r="F18" s="8" t="s">
        <v>506</v>
      </c>
      <c r="G18" s="8"/>
      <c r="H18" s="8" t="s">
        <v>520</v>
      </c>
      <c r="I18" s="8" t="s">
        <v>82</v>
      </c>
      <c r="J18" s="16">
        <v>330</v>
      </c>
      <c r="K18" s="16">
        <v>394</v>
      </c>
      <c r="L18" s="16">
        <f>K18-J17</f>
        <v>64</v>
      </c>
      <c r="M18" s="16">
        <f>L18*100/J17</f>
        <v>19.393939393939394</v>
      </c>
      <c r="N18" s="5" t="s">
        <v>141</v>
      </c>
      <c r="O18" s="8">
        <v>2007</v>
      </c>
    </row>
    <row r="19" spans="1:15" s="125" customFormat="1" ht="33.75" x14ac:dyDescent="0.2">
      <c r="A19" s="13" t="s">
        <v>144</v>
      </c>
      <c r="B19" s="13" t="s">
        <v>73</v>
      </c>
      <c r="C19" s="8" t="s">
        <v>685</v>
      </c>
      <c r="D19" s="8" t="s">
        <v>298</v>
      </c>
      <c r="E19" s="8" t="s">
        <v>522</v>
      </c>
      <c r="F19" s="8" t="s">
        <v>506</v>
      </c>
      <c r="G19" s="8"/>
      <c r="H19" s="8" t="s">
        <v>521</v>
      </c>
      <c r="I19" s="8" t="s">
        <v>82</v>
      </c>
      <c r="J19" s="16">
        <v>470</v>
      </c>
      <c r="K19" s="16">
        <v>560</v>
      </c>
      <c r="L19" s="16">
        <f>K19-J19</f>
        <v>90</v>
      </c>
      <c r="M19" s="16">
        <f>L19*100/J19</f>
        <v>19.148936170212767</v>
      </c>
      <c r="N19" s="7"/>
      <c r="O19" s="8">
        <v>2007</v>
      </c>
    </row>
    <row r="20" spans="1:15" s="125" customFormat="1" ht="33.75" x14ac:dyDescent="0.2">
      <c r="A20" s="13" t="s">
        <v>144</v>
      </c>
      <c r="B20" s="13" t="s">
        <v>73</v>
      </c>
      <c r="C20" s="8" t="s">
        <v>685</v>
      </c>
      <c r="D20" s="8" t="s">
        <v>298</v>
      </c>
      <c r="E20" s="8" t="s">
        <v>522</v>
      </c>
      <c r="F20" s="8" t="s">
        <v>506</v>
      </c>
      <c r="G20" s="8"/>
      <c r="H20" s="8" t="s">
        <v>521</v>
      </c>
      <c r="I20" s="8" t="s">
        <v>82</v>
      </c>
      <c r="J20" s="16">
        <v>470</v>
      </c>
      <c r="K20" s="16">
        <v>517</v>
      </c>
      <c r="L20" s="16">
        <f>K20-J19</f>
        <v>47</v>
      </c>
      <c r="M20" s="16">
        <f>L20*100/J19</f>
        <v>10</v>
      </c>
      <c r="N20" s="5" t="s">
        <v>141</v>
      </c>
      <c r="O20" s="8">
        <v>2007</v>
      </c>
    </row>
    <row r="21" spans="1:15" s="125" customFormat="1" ht="45" x14ac:dyDescent="0.2">
      <c r="A21" s="13" t="s">
        <v>145</v>
      </c>
      <c r="B21" s="13" t="s">
        <v>73</v>
      </c>
      <c r="C21" s="8" t="s">
        <v>685</v>
      </c>
      <c r="D21" s="8" t="s">
        <v>305</v>
      </c>
      <c r="E21" s="8" t="s">
        <v>447</v>
      </c>
      <c r="F21" s="8" t="s">
        <v>506</v>
      </c>
      <c r="G21" s="8"/>
      <c r="H21" s="17"/>
      <c r="I21" s="8" t="s">
        <v>581</v>
      </c>
      <c r="J21" s="16">
        <v>400</v>
      </c>
      <c r="K21" s="16">
        <v>446</v>
      </c>
      <c r="L21" s="16">
        <f t="shared" ref="L21:L32" si="2">K21-J21</f>
        <v>46</v>
      </c>
      <c r="M21" s="16">
        <f t="shared" ref="M21:M32" si="3">L21*100/J21</f>
        <v>11.5</v>
      </c>
      <c r="N21" s="5" t="s">
        <v>507</v>
      </c>
      <c r="O21" s="8">
        <v>2006</v>
      </c>
    </row>
    <row r="22" spans="1:15" s="125" customFormat="1" ht="33.75" x14ac:dyDescent="0.2">
      <c r="A22" s="13" t="s">
        <v>145</v>
      </c>
      <c r="B22" s="13" t="s">
        <v>73</v>
      </c>
      <c r="C22" s="8" t="s">
        <v>685</v>
      </c>
      <c r="D22" s="8" t="s">
        <v>306</v>
      </c>
      <c r="E22" s="8" t="s">
        <v>170</v>
      </c>
      <c r="F22" s="8" t="s">
        <v>183</v>
      </c>
      <c r="G22" s="8"/>
      <c r="H22" s="8" t="s">
        <v>227</v>
      </c>
      <c r="I22" s="8" t="s">
        <v>581</v>
      </c>
      <c r="J22" s="16">
        <v>35</v>
      </c>
      <c r="K22" s="16">
        <v>41</v>
      </c>
      <c r="L22" s="16">
        <f t="shared" si="2"/>
        <v>6</v>
      </c>
      <c r="M22" s="16">
        <f t="shared" si="3"/>
        <v>17.142857142857142</v>
      </c>
      <c r="N22" s="6" t="s">
        <v>125</v>
      </c>
      <c r="O22" s="8">
        <v>2007</v>
      </c>
    </row>
    <row r="23" spans="1:15" s="125" customFormat="1" ht="33.75" x14ac:dyDescent="0.2">
      <c r="A23" s="13" t="s">
        <v>145</v>
      </c>
      <c r="B23" s="13" t="s">
        <v>73</v>
      </c>
      <c r="C23" s="8" t="s">
        <v>685</v>
      </c>
      <c r="D23" s="8" t="s">
        <v>306</v>
      </c>
      <c r="E23" s="8" t="s">
        <v>170</v>
      </c>
      <c r="F23" s="8" t="s">
        <v>506</v>
      </c>
      <c r="G23" s="8"/>
      <c r="H23" s="8" t="s">
        <v>448</v>
      </c>
      <c r="I23" s="8" t="s">
        <v>581</v>
      </c>
      <c r="J23" s="16">
        <v>405</v>
      </c>
      <c r="K23" s="16">
        <v>472</v>
      </c>
      <c r="L23" s="16">
        <f t="shared" si="2"/>
        <v>67</v>
      </c>
      <c r="M23" s="16">
        <f t="shared" si="3"/>
        <v>16.543209876543209</v>
      </c>
      <c r="N23" s="5" t="s">
        <v>508</v>
      </c>
      <c r="O23" s="8">
        <v>2006</v>
      </c>
    </row>
    <row r="24" spans="1:15" s="125" customFormat="1" ht="33.75" x14ac:dyDescent="0.2">
      <c r="A24" s="13" t="s">
        <v>145</v>
      </c>
      <c r="B24" s="13" t="s">
        <v>73</v>
      </c>
      <c r="C24" s="8" t="s">
        <v>685</v>
      </c>
      <c r="D24" s="8" t="s">
        <v>306</v>
      </c>
      <c r="E24" s="8" t="s">
        <v>170</v>
      </c>
      <c r="F24" s="8" t="s">
        <v>619</v>
      </c>
      <c r="G24" s="8"/>
      <c r="H24" s="14"/>
      <c r="I24" s="8" t="s">
        <v>578</v>
      </c>
      <c r="J24" s="16">
        <v>321</v>
      </c>
      <c r="K24" s="16">
        <v>393</v>
      </c>
      <c r="L24" s="16">
        <f t="shared" si="2"/>
        <v>72</v>
      </c>
      <c r="M24" s="16">
        <f t="shared" si="3"/>
        <v>22.429906542056074</v>
      </c>
      <c r="N24" s="5"/>
      <c r="O24" s="8">
        <v>2007</v>
      </c>
    </row>
    <row r="25" spans="1:15" s="125" customFormat="1" ht="33.75" x14ac:dyDescent="0.2">
      <c r="A25" s="13" t="s">
        <v>145</v>
      </c>
      <c r="B25" s="13" t="s">
        <v>73</v>
      </c>
      <c r="C25" s="8" t="s">
        <v>685</v>
      </c>
      <c r="D25" s="8" t="s">
        <v>304</v>
      </c>
      <c r="E25" s="8" t="s">
        <v>468</v>
      </c>
      <c r="F25" s="8" t="s">
        <v>619</v>
      </c>
      <c r="G25" s="8"/>
      <c r="H25" s="8"/>
      <c r="I25" s="8" t="s">
        <v>578</v>
      </c>
      <c r="J25" s="16">
        <v>321</v>
      </c>
      <c r="K25" s="16">
        <v>393</v>
      </c>
      <c r="L25" s="16">
        <f t="shared" si="2"/>
        <v>72</v>
      </c>
      <c r="M25" s="16">
        <f t="shared" si="3"/>
        <v>22.429906542056074</v>
      </c>
      <c r="N25" s="5"/>
      <c r="O25" s="8">
        <v>2007</v>
      </c>
    </row>
    <row r="26" spans="1:15" s="125" customFormat="1" ht="33.75" x14ac:dyDescent="0.2">
      <c r="A26" s="13" t="s">
        <v>145</v>
      </c>
      <c r="B26" s="13" t="s">
        <v>73</v>
      </c>
      <c r="C26" s="8" t="s">
        <v>685</v>
      </c>
      <c r="D26" s="8" t="s">
        <v>304</v>
      </c>
      <c r="E26" s="8" t="s">
        <v>485</v>
      </c>
      <c r="F26" s="8" t="s">
        <v>501</v>
      </c>
      <c r="G26" s="8"/>
      <c r="H26" s="8"/>
      <c r="I26" s="8" t="s">
        <v>581</v>
      </c>
      <c r="J26" s="16">
        <v>583</v>
      </c>
      <c r="K26" s="16">
        <v>700</v>
      </c>
      <c r="L26" s="16">
        <f t="shared" si="2"/>
        <v>117</v>
      </c>
      <c r="M26" s="16">
        <f t="shared" si="3"/>
        <v>20.068610634648369</v>
      </c>
      <c r="N26" s="5" t="s">
        <v>502</v>
      </c>
      <c r="O26" s="8">
        <v>2007</v>
      </c>
    </row>
    <row r="27" spans="1:15" s="125" customFormat="1" ht="33.75" x14ac:dyDescent="0.2">
      <c r="A27" s="13" t="s">
        <v>145</v>
      </c>
      <c r="B27" s="13" t="s">
        <v>73</v>
      </c>
      <c r="C27" s="8" t="s">
        <v>685</v>
      </c>
      <c r="D27" s="8" t="s">
        <v>304</v>
      </c>
      <c r="E27" s="8" t="s">
        <v>484</v>
      </c>
      <c r="F27" s="8" t="s">
        <v>501</v>
      </c>
      <c r="G27" s="8"/>
      <c r="H27" s="8"/>
      <c r="I27" s="8" t="s">
        <v>581</v>
      </c>
      <c r="J27" s="16">
        <v>564</v>
      </c>
      <c r="K27" s="16">
        <v>654</v>
      </c>
      <c r="L27" s="16">
        <f t="shared" si="2"/>
        <v>90</v>
      </c>
      <c r="M27" s="16">
        <f t="shared" si="3"/>
        <v>15.957446808510639</v>
      </c>
      <c r="N27" s="5" t="s">
        <v>502</v>
      </c>
      <c r="O27" s="8">
        <v>2007</v>
      </c>
    </row>
    <row r="28" spans="1:15" s="125" customFormat="1" ht="33.75" x14ac:dyDescent="0.2">
      <c r="A28" s="13" t="s">
        <v>145</v>
      </c>
      <c r="B28" s="13" t="s">
        <v>73</v>
      </c>
      <c r="C28" s="8" t="s">
        <v>685</v>
      </c>
      <c r="D28" s="8" t="s">
        <v>303</v>
      </c>
      <c r="E28" s="8" t="s">
        <v>534</v>
      </c>
      <c r="F28" s="8" t="s">
        <v>525</v>
      </c>
      <c r="G28" s="8"/>
      <c r="H28" s="8"/>
      <c r="I28" s="8" t="s">
        <v>581</v>
      </c>
      <c r="J28" s="16">
        <v>21000</v>
      </c>
      <c r="K28" s="16">
        <v>25200</v>
      </c>
      <c r="L28" s="16">
        <f t="shared" si="2"/>
        <v>4200</v>
      </c>
      <c r="M28" s="16">
        <f t="shared" si="3"/>
        <v>20</v>
      </c>
      <c r="N28" s="5" t="s">
        <v>118</v>
      </c>
      <c r="O28" s="8">
        <v>2007</v>
      </c>
    </row>
    <row r="29" spans="1:15" s="125" customFormat="1" ht="33.75" x14ac:dyDescent="0.2">
      <c r="A29" s="13" t="s">
        <v>145</v>
      </c>
      <c r="B29" s="13" t="s">
        <v>73</v>
      </c>
      <c r="C29" s="8" t="s">
        <v>685</v>
      </c>
      <c r="D29" s="8" t="s">
        <v>303</v>
      </c>
      <c r="E29" s="8" t="s">
        <v>534</v>
      </c>
      <c r="F29" s="8" t="s">
        <v>622</v>
      </c>
      <c r="G29" s="8" t="s">
        <v>409</v>
      </c>
      <c r="H29" s="8"/>
      <c r="I29" s="8" t="s">
        <v>581</v>
      </c>
      <c r="J29" s="16">
        <v>100</v>
      </c>
      <c r="K29" s="16">
        <v>118</v>
      </c>
      <c r="L29" s="16">
        <f t="shared" si="2"/>
        <v>18</v>
      </c>
      <c r="M29" s="16">
        <f t="shared" si="3"/>
        <v>18</v>
      </c>
      <c r="N29" s="5" t="s">
        <v>174</v>
      </c>
      <c r="O29" s="8">
        <v>2007</v>
      </c>
    </row>
    <row r="30" spans="1:15" s="125" customFormat="1" ht="33.75" x14ac:dyDescent="0.2">
      <c r="A30" s="13" t="s">
        <v>145</v>
      </c>
      <c r="B30" s="13" t="s">
        <v>73</v>
      </c>
      <c r="C30" s="8" t="s">
        <v>685</v>
      </c>
      <c r="D30" s="8" t="s">
        <v>303</v>
      </c>
      <c r="E30" s="8" t="s">
        <v>534</v>
      </c>
      <c r="F30" s="8" t="s">
        <v>554</v>
      </c>
      <c r="G30" s="8"/>
      <c r="H30" s="8"/>
      <c r="I30" s="8" t="s">
        <v>578</v>
      </c>
      <c r="J30" s="16">
        <v>150</v>
      </c>
      <c r="K30" s="16">
        <v>173</v>
      </c>
      <c r="L30" s="16">
        <f t="shared" si="2"/>
        <v>23</v>
      </c>
      <c r="M30" s="16">
        <f t="shared" si="3"/>
        <v>15.333333333333334</v>
      </c>
      <c r="N30" s="5"/>
      <c r="O30" s="8">
        <v>2007</v>
      </c>
    </row>
    <row r="31" spans="1:15" s="125" customFormat="1" ht="33.75" x14ac:dyDescent="0.2">
      <c r="A31" s="13" t="s">
        <v>145</v>
      </c>
      <c r="B31" s="13" t="s">
        <v>73</v>
      </c>
      <c r="C31" s="8" t="s">
        <v>685</v>
      </c>
      <c r="D31" s="8" t="s">
        <v>303</v>
      </c>
      <c r="E31" s="8" t="s">
        <v>467</v>
      </c>
      <c r="F31" s="8" t="s">
        <v>619</v>
      </c>
      <c r="G31" s="8"/>
      <c r="H31" s="8"/>
      <c r="I31" s="8" t="s">
        <v>581</v>
      </c>
      <c r="J31" s="16">
        <v>220</v>
      </c>
      <c r="K31" s="16">
        <v>247</v>
      </c>
      <c r="L31" s="16">
        <f t="shared" si="2"/>
        <v>27</v>
      </c>
      <c r="M31" s="16">
        <f t="shared" si="3"/>
        <v>12.272727272727273</v>
      </c>
      <c r="N31" s="5" t="s">
        <v>460</v>
      </c>
      <c r="O31" s="8">
        <v>2007</v>
      </c>
    </row>
    <row r="32" spans="1:15" s="125" customFormat="1" ht="33.75" x14ac:dyDescent="0.2">
      <c r="A32" s="13" t="s">
        <v>144</v>
      </c>
      <c r="B32" s="13" t="s">
        <v>73</v>
      </c>
      <c r="C32" s="8" t="s">
        <v>685</v>
      </c>
      <c r="D32" s="8" t="s">
        <v>685</v>
      </c>
      <c r="E32" s="8" t="s">
        <v>686</v>
      </c>
      <c r="F32" s="8" t="s">
        <v>670</v>
      </c>
      <c r="G32" s="8" t="s">
        <v>414</v>
      </c>
      <c r="H32" s="8" t="s">
        <v>198</v>
      </c>
      <c r="I32" s="8" t="s">
        <v>82</v>
      </c>
      <c r="J32" s="16">
        <v>22.8</v>
      </c>
      <c r="K32" s="16">
        <v>26.5</v>
      </c>
      <c r="L32" s="16">
        <f t="shared" si="2"/>
        <v>3.6999999999999993</v>
      </c>
      <c r="M32" s="16">
        <f t="shared" si="3"/>
        <v>16.228070175438592</v>
      </c>
      <c r="N32" s="5"/>
      <c r="O32" s="8">
        <v>2007</v>
      </c>
    </row>
    <row r="33" spans="1:15" s="125" customFormat="1" x14ac:dyDescent="0.2">
      <c r="A33" s="13"/>
      <c r="B33" s="13"/>
      <c r="C33" s="8"/>
      <c r="D33" s="8"/>
      <c r="E33" s="8"/>
      <c r="F33" s="8"/>
      <c r="G33" s="8"/>
      <c r="H33" s="8"/>
      <c r="I33" s="8"/>
      <c r="J33" s="16"/>
      <c r="K33" s="16"/>
      <c r="L33" s="16"/>
      <c r="M33" s="16"/>
      <c r="N33" s="5"/>
      <c r="O33" s="8"/>
    </row>
    <row r="34" spans="1:15" s="125" customFormat="1" x14ac:dyDescent="0.2">
      <c r="A34" s="13"/>
      <c r="B34" s="13"/>
      <c r="C34" s="8"/>
      <c r="D34" s="8"/>
      <c r="E34" s="8"/>
      <c r="F34" s="8"/>
      <c r="G34" s="8"/>
      <c r="H34" s="8"/>
      <c r="I34" s="8"/>
      <c r="J34" s="16"/>
      <c r="K34" s="16"/>
      <c r="L34" s="16"/>
      <c r="M34" s="16"/>
      <c r="N34" s="5"/>
      <c r="O34" s="8"/>
    </row>
    <row r="35" spans="1:15" s="125" customFormat="1" x14ac:dyDescent="0.2">
      <c r="A35" s="13"/>
      <c r="B35" s="13"/>
      <c r="C35" s="8"/>
      <c r="D35" s="8"/>
      <c r="E35" s="8"/>
      <c r="F35" s="8"/>
      <c r="G35" s="8"/>
      <c r="H35" s="8"/>
      <c r="I35" s="8"/>
      <c r="J35" s="16"/>
      <c r="K35" s="16"/>
      <c r="L35" s="16"/>
      <c r="M35" s="16"/>
      <c r="N35" s="5"/>
      <c r="O35" s="8"/>
    </row>
    <row r="36" spans="1:15" s="125" customFormat="1" x14ac:dyDescent="0.2">
      <c r="A36" s="13"/>
      <c r="B36" s="13"/>
      <c r="C36" s="8"/>
      <c r="D36" s="8"/>
      <c r="E36" s="8"/>
      <c r="F36" s="8"/>
      <c r="G36" s="8"/>
      <c r="H36" s="8"/>
      <c r="I36" s="8"/>
      <c r="J36" s="16"/>
      <c r="K36" s="16"/>
      <c r="L36" s="16"/>
      <c r="M36" s="16"/>
      <c r="N36" s="5"/>
      <c r="O36" s="8"/>
    </row>
    <row r="37" spans="1:15" x14ac:dyDescent="0.2">
      <c r="D37" s="8"/>
      <c r="E37" s="10"/>
      <c r="F37" s="10"/>
      <c r="G37" s="10"/>
      <c r="H37" s="10"/>
      <c r="I37" s="10"/>
    </row>
  </sheetData>
  <autoFilter ref="A4:AK36"/>
  <sortState ref="A5:O35">
    <sortCondition ref="D5:D35"/>
    <sortCondition ref="E5:E35"/>
  </sortState>
  <customSheetViews>
    <customSheetView guid="{54BD5BD5-0663-457F-AD03-CC220A3E8FE1}" fitToPage="1" showAutoFilter="1" showRuler="0" topLeftCell="A31">
      <selection activeCell="A36" sqref="A5:IV36"/>
      <pageMargins left="0.15748031496062992" right="0.19685039370078741" top="0.15748031496062992" bottom="0.15748031496062992" header="0.15748031496062992" footer="0.15748031496062992"/>
      <printOptions gridLines="1"/>
      <pageSetup paperSize="9" scale="90" fitToHeight="99" orientation="landscape" r:id="rId1"/>
      <headerFooter alignWithMargins="0">
    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    </headerFooter>
      <autoFilter ref="B1:AL1"/>
    </customSheetView>
    <customSheetView guid="{9C2BA5C8-00FF-4F0A-AD2B-98A2449ED9F9}" fitToPage="1" showAutoFilter="1" showRuler="0" topLeftCell="A31">
      <selection activeCell="A36" sqref="A5:IV36"/>
      <pageMargins left="0.15748031496062992" right="0.19685039370078741" top="0.15748031496062992" bottom="0.15748031496062992" header="0.15748031496062992" footer="0.15748031496062992"/>
      <printOptions gridLines="1"/>
      <pageSetup paperSize="9" scale="90" fitToHeight="99" orientation="landscape" r:id="rId2"/>
      <headerFooter alignWithMargins="0">
    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    </headerFooter>
      <autoFilter ref="B1:AL1"/>
    </customSheetView>
  </customSheetViews>
  <mergeCells count="14">
    <mergeCell ref="O2:O3"/>
    <mergeCell ref="D1:M1"/>
    <mergeCell ref="L2:M2"/>
    <mergeCell ref="J2:K2"/>
    <mergeCell ref="G2:G3"/>
    <mergeCell ref="E2:E3"/>
    <mergeCell ref="F2:F3"/>
    <mergeCell ref="H2:H3"/>
    <mergeCell ref="I2:I3"/>
    <mergeCell ref="A2:A3"/>
    <mergeCell ref="B2:B3"/>
    <mergeCell ref="C2:C3"/>
    <mergeCell ref="D2:D3"/>
    <mergeCell ref="N2:N3"/>
  </mergeCells>
  <phoneticPr fontId="1" type="noConversion"/>
  <printOptions gridLines="1"/>
  <pageMargins left="0.15748031496062992" right="0.19685039370078741" top="0.15748031496062992" bottom="0.15748031496062992" header="0.15748031496062992" footer="0.15748031496062992"/>
  <pageSetup paperSize="9" scale="90" fitToHeight="99" orientation="landscape" r:id="rId3"/>
  <headerFooter alignWithMargins="0">
    <oddFooter>&amp;L&amp;8Лист &amp;P&amp;C&amp;"Arial Cyr,полужирный курсив"&amp;8Замечено!&amp;"Arial Cyr,обычный" Применение &amp;"Arial Cyr,полужирный"Мивал-Агро&amp;"Arial Cyr,обычный" с пестицидами усиливает их эффект, снижает угнетающее действие агрессивных растворов на растения.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Общий</vt:lpstr>
      <vt:lpstr>Узбекистан</vt:lpstr>
      <vt:lpstr>Общий!Заголовки_для_печати</vt:lpstr>
      <vt:lpstr>Узбекистан!Заголовки_для_печати</vt:lpstr>
      <vt:lpstr>Общий!Область_печати</vt:lpstr>
    </vt:vector>
  </TitlesOfParts>
  <Company>Flagman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2009-10-20T07:45:27Z</cp:lastPrinted>
  <dcterms:created xsi:type="dcterms:W3CDTF">2008-07-30T09:20:03Z</dcterms:created>
  <dcterms:modified xsi:type="dcterms:W3CDTF">2016-02-12T11:03:13Z</dcterms:modified>
</cp:coreProperties>
</file>